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0" yWindow="490" windowWidth="18890" windowHeight="6730"/>
  </bookViews>
  <sheets>
    <sheet name="83_Μοριοδότηση" sheetId="1" r:id="rId1"/>
  </sheets>
  <calcPr calcId="124519"/>
</workbook>
</file>

<file path=xl/calcChain.xml><?xml version="1.0" encoding="utf-8"?>
<calcChain xmlns="http://schemas.openxmlformats.org/spreadsheetml/2006/main">
  <c r="BD7" i="1"/>
  <c r="BD8"/>
  <c r="BD9"/>
  <c r="BD10"/>
  <c r="BD11"/>
  <c r="BC11" s="1"/>
  <c r="BB11" s="1"/>
  <c r="AM11"/>
  <c r="AL11" s="1"/>
  <c r="AE11"/>
  <c r="V11"/>
  <c r="L11"/>
  <c r="BH6"/>
  <c r="BH7"/>
  <c r="BH8"/>
  <c r="BH9"/>
  <c r="BH10"/>
  <c r="BC10" s="1"/>
  <c r="BB10" s="1"/>
  <c r="BD6"/>
  <c r="AM6"/>
  <c r="AL6" s="1"/>
  <c r="AM7"/>
  <c r="AM8"/>
  <c r="AM9"/>
  <c r="AM10"/>
  <c r="AL10" s="1"/>
  <c r="AL7"/>
  <c r="AL9"/>
  <c r="AE7"/>
  <c r="AE8"/>
  <c r="AE9"/>
  <c r="AE10"/>
  <c r="L6"/>
  <c r="L7"/>
  <c r="L8"/>
  <c r="L9"/>
  <c r="L10"/>
  <c r="V6"/>
  <c r="V7"/>
  <c r="V8"/>
  <c r="V9"/>
  <c r="V10"/>
  <c r="AE6"/>
  <c r="BH5"/>
  <c r="BD5"/>
  <c r="AX5"/>
  <c r="AM5"/>
  <c r="AE5"/>
  <c r="V5"/>
  <c r="L5"/>
  <c r="K9" l="1"/>
  <c r="BC8"/>
  <c r="BB8" s="1"/>
  <c r="K8"/>
  <c r="K10"/>
  <c r="J10" s="1"/>
  <c r="BC6"/>
  <c r="BB6" s="1"/>
  <c r="BC9"/>
  <c r="BB9" s="1"/>
  <c r="BC7"/>
  <c r="BB7" s="1"/>
  <c r="K7"/>
  <c r="K11"/>
  <c r="J11" s="1"/>
  <c r="K6"/>
  <c r="K5"/>
  <c r="AL5"/>
  <c r="BC5"/>
  <c r="BB5" s="1"/>
  <c r="J9" l="1"/>
  <c r="J8"/>
  <c r="J6"/>
  <c r="J7"/>
  <c r="J5"/>
</calcChain>
</file>

<file path=xl/sharedStrings.xml><?xml version="1.0" encoding="utf-8"?>
<sst xmlns="http://schemas.openxmlformats.org/spreadsheetml/2006/main" count="165" uniqueCount="156">
  <si>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</si>
  <si>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</si>
  <si>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</si>
  <si>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</si>
  <si>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</si>
  <si>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</si>
  <si>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</si>
  <si>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</si>
  <si>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</si>
  <si>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</si>
  <si>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</si>
  <si>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</si>
  <si>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</si>
  <si>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</si>
  <si>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</si>
  <si>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</si>
  <si>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</si>
  <si>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</si>
  <si>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</si>
  <si>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</si>
  <si>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</si>
  <si>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</si>
  <si>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</si>
  <si>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</si>
  <si>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</si>
  <si>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</si>
  <si>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</si>
  <si>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</si>
  <si>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</si>
  <si>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</si>
  <si>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</si>
  <si>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</si>
  <si>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</si>
  <si>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</si>
  <si>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</si>
  <si>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</si>
  <si>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</si>
  <si>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</si>
  <si>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</si>
  <si>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</si>
  <si>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</si>
  <si>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</si>
  <si>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</si>
  <si>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</si>
  <si>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</si>
  <si>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</si>
  <si>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</si>
  <si>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</si>
  <si>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</si>
  <si>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</si>
  <si>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</si>
  <si>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</si>
  <si>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</si>
  <si>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</si>
  <si>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</si>
  <si>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</si>
  <si>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</si>
  <si>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</si>
  <si>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</si>
  <si>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</si>
  <si>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</si>
  <si>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</si>
  <si>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</si>
  <si>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</si>
  <si>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</si>
  <si>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</si>
  <si>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</si>
  <si>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</si>
  <si>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Προσωπικότητας - Γενικής Συγκρότησης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</si>
  <si>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</si>
  <si>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</si>
  <si>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</si>
  <si>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</si>
  <si>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</si>
  <si>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</si>
  <si>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</si>
  <si>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</si>
  <si>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</si>
  <si>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</si>
  <si>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</si>
  <si>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</si>
  <si>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</si>
  <si>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</si>
  <si>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</si>
  <si>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</si>
  <si>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</si>
  <si>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</si>
  <si>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</si>
  <si>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</si>
  <si>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</si>
  <si>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</si>
  <si>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</si>
  <si>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</si>
  <si>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</si>
  <si>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</si>
  <si>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</si>
  <si>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</si>
  <si>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</si>
  <si>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</si>
  <si>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</si>
  <si>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</si>
  <si>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</si>
  <si>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</si>
  <si>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</si>
  <si>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</si>
  <si>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</si>
  <si>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</si>
  <si>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</si>
  <si>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</si>
  <si>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</si>
  <si>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</si>
  <si>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</si>
  <si>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</si>
  <si>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</si>
  <si>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</si>
  <si>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</si>
  <si>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</si>
  <si>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</si>
  <si>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</si>
  <si>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</si>
  <si>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</si>
  <si>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</si>
  <si>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</si>
  <si>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</si>
  <si>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</si>
  <si>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</si>
  <si>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</si>
  <si>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</si>
  <si>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</si>
  <si>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</si>
  <si>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</si>
  <si>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</si>
  <si>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/>
  </si>
  <si>
    <t>ΠΕ70</t>
  </si>
  <si>
    <t>Α/ΘΜΙΑ</t>
  </si>
  <si>
    <t>ΔΙΕΥΘΥΝΣΗ Π.Ε. ΗΛΕΙΑΣ</t>
  </si>
  <si>
    <t>601180</t>
  </si>
  <si>
    <t>ΔΗΜΗΤΡΟΠΟΥΛΟΣ ΧΡΥΣΟΒΑΛΑΝΤΗΣ</t>
  </si>
  <si>
    <t>7218/09-09-2025</t>
  </si>
  <si>
    <t>ΜΠΡΑΤΑΝΗ ΠΗΝΕΛΟΠΗ</t>
  </si>
  <si>
    <t>ΠΕ 70</t>
  </si>
  <si>
    <t>7241/10-09-2025</t>
  </si>
  <si>
    <t>ΟΝΟΜΑΤΕΠΩΝΥΜΟ ΥΠΟΨΗΦΙΟΥ</t>
  </si>
  <si>
    <t>ΚΛΑΔΟΣ</t>
  </si>
  <si>
    <t>ΠΕ 06</t>
  </si>
  <si>
    <t>7292/11-09-2025</t>
  </si>
  <si>
    <t>7240/10-09-2025</t>
  </si>
  <si>
    <t>7163/09-09-2025</t>
  </si>
  <si>
    <t>ΒΡΟΝΤΟΥ ΒΑΣΙΛΙΚΗ</t>
  </si>
  <si>
    <t>7269/10-09-2025</t>
  </si>
  <si>
    <t>ΚΑΡΑΜΕΣΙΝΗ ΔΗΜΗΤΡΑ</t>
  </si>
  <si>
    <t>ΚΑΡΑΝΤΩΝΗ ΝΙΚΗ</t>
  </si>
  <si>
    <t>7130/08-09-2025</t>
  </si>
  <si>
    <t>ΠΑΠΑΔΟΠΟΥΛΟΥ ΜΑΡΙΝΑ</t>
  </si>
  <si>
    <t>ΠΕ 79.01</t>
  </si>
  <si>
    <t>ΣΧΩΡΤΣΙΑΝΙΤΗ ΕΥΑΓΓΕΛΙΑ</t>
  </si>
</sst>
</file>

<file path=xl/styles.xml><?xml version="1.0" encoding="utf-8"?>
<styleSheet xmlns="http://schemas.openxmlformats.org/spreadsheetml/2006/main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5">
    <font>
      <sz val="11"/>
      <name val="Calibri"/>
    </font>
    <font>
      <b/>
      <sz val="11"/>
      <name val="Calibri"/>
    </font>
    <font>
      <b/>
      <u/>
      <sz val="11"/>
      <name val="Calibri"/>
    </font>
    <font>
      <sz val="11"/>
      <name val="Calibri"/>
      <family val="2"/>
      <charset val="161"/>
    </font>
    <font>
      <b/>
      <sz val="1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 applyProtection="1"/>
    <xf numFmtId="0" fontId="0" fillId="0" borderId="0" xfId="0" applyFill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168" fontId="0" fillId="0" borderId="1" xfId="0" applyNumberFormat="1" applyFill="1" applyBorder="1" applyAlignment="1" applyProtection="1">
      <alignment horizontal="center"/>
    </xf>
    <xf numFmtId="167" fontId="0" fillId="0" borderId="1" xfId="0" applyNumberFormat="1" applyFill="1" applyBorder="1" applyAlignment="1" applyProtection="1">
      <alignment horizontal="center"/>
    </xf>
    <xf numFmtId="164" fontId="0" fillId="0" borderId="1" xfId="0" applyNumberFormat="1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165" fontId="3" fillId="0" borderId="1" xfId="0" applyNumberFormat="1" applyFont="1" applyFill="1" applyBorder="1" applyAlignment="1" applyProtection="1">
      <alignment horizontal="center"/>
    </xf>
    <xf numFmtId="166" fontId="0" fillId="0" borderId="1" xfId="0" applyNumberFormat="1" applyFill="1" applyBorder="1" applyAlignment="1" applyProtection="1">
      <alignment horizontal="center"/>
    </xf>
    <xf numFmtId="2" fontId="0" fillId="0" borderId="1" xfId="0" applyNumberFormat="1" applyFill="1" applyBorder="1" applyAlignment="1" applyProtection="1">
      <alignment horizontal="center"/>
    </xf>
    <xf numFmtId="4" fontId="0" fillId="0" borderId="1" xfId="0" applyNumberForma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165" fontId="0" fillId="0" borderId="1" xfId="0" applyNumberFormat="1" applyBorder="1" applyAlignment="1" applyProtection="1">
      <alignment horizontal="center"/>
    </xf>
    <xf numFmtId="166" fontId="0" fillId="0" borderId="1" xfId="0" applyNumberFormat="1" applyBorder="1" applyAlignment="1" applyProtection="1">
      <alignment horizontal="center"/>
    </xf>
    <xf numFmtId="167" fontId="0" fillId="0" borderId="1" xfId="0" applyNumberFormat="1" applyBorder="1" applyAlignment="1" applyProtection="1">
      <alignment horizontal="center"/>
    </xf>
    <xf numFmtId="168" fontId="0" fillId="0" borderId="1" xfId="0" applyNumberFormat="1" applyBorder="1" applyAlignment="1" applyProtection="1">
      <alignment horizontal="center"/>
    </xf>
    <xf numFmtId="168" fontId="4" fillId="0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11"/>
  <sheetViews>
    <sheetView tabSelected="1" topLeftCell="A4" zoomScale="106" zoomScaleNormal="106" workbookViewId="0">
      <selection activeCell="I9" sqref="I9"/>
    </sheetView>
  </sheetViews>
  <sheetFormatPr defaultRowHeight="14.5"/>
  <cols>
    <col min="1" max="1" width="8" customWidth="1"/>
    <col min="2" max="2" width="17" customWidth="1"/>
    <col min="3" max="3" width="12.36328125" customWidth="1"/>
    <col min="4" max="4" width="13.54296875" hidden="1" customWidth="1"/>
    <col min="5" max="6" width="25" hidden="1" customWidth="1"/>
    <col min="7" max="7" width="20.54296875" hidden="1" customWidth="1"/>
    <col min="8" max="8" width="18.26953125" customWidth="1"/>
    <col min="9" max="9" width="20.54296875" customWidth="1"/>
    <col min="10" max="12" width="25" customWidth="1"/>
    <col min="13" max="21" width="17" customWidth="1"/>
    <col min="22" max="22" width="25" customWidth="1"/>
    <col min="23" max="23" width="17" customWidth="1"/>
    <col min="24" max="24" width="19.08984375" customWidth="1"/>
    <col min="25" max="30" width="17" customWidth="1"/>
    <col min="31" max="31" width="25" customWidth="1"/>
    <col min="32" max="37" width="17" customWidth="1"/>
    <col min="38" max="39" width="25" customWidth="1"/>
    <col min="40" max="49" width="17" customWidth="1"/>
    <col min="50" max="50" width="25" customWidth="1"/>
    <col min="51" max="52" width="17" customWidth="1"/>
    <col min="53" max="56" width="25" customWidth="1"/>
    <col min="57" max="58" width="17" customWidth="1"/>
    <col min="59" max="60" width="25" customWidth="1"/>
    <col min="61" max="62" width="17" customWidth="1"/>
    <col min="63" max="64" width="25" customWidth="1"/>
    <col min="65" max="65" width="17" customWidth="1"/>
    <col min="66" max="66" width="20" customWidth="1"/>
    <col min="67" max="67" width="30" customWidth="1"/>
    <col min="68" max="68" width="20" customWidth="1"/>
    <col min="69" max="70" width="17" customWidth="1"/>
    <col min="71" max="71" width="25" customWidth="1"/>
  </cols>
  <sheetData>
    <row r="1" spans="1:71" ht="129.9" customHeight="1" thickBo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142</v>
      </c>
      <c r="I1" s="4" t="s">
        <v>143</v>
      </c>
      <c r="J1" s="3" t="s">
        <v>7</v>
      </c>
      <c r="K1" s="5" t="s">
        <v>8</v>
      </c>
      <c r="L1" s="6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7" t="s">
        <v>14</v>
      </c>
      <c r="R1" s="7" t="s">
        <v>15</v>
      </c>
      <c r="S1" s="7" t="s">
        <v>16</v>
      </c>
      <c r="T1" s="7" t="s">
        <v>17</v>
      </c>
      <c r="U1" s="7" t="s">
        <v>18</v>
      </c>
      <c r="V1" s="6" t="s">
        <v>19</v>
      </c>
      <c r="W1" s="7" t="s">
        <v>20</v>
      </c>
      <c r="X1" s="7" t="s">
        <v>21</v>
      </c>
      <c r="Y1" s="7" t="s">
        <v>22</v>
      </c>
      <c r="Z1" s="7" t="s">
        <v>23</v>
      </c>
      <c r="AA1" s="7" t="s">
        <v>24</v>
      </c>
      <c r="AB1" s="7" t="s">
        <v>25</v>
      </c>
      <c r="AC1" s="7" t="s">
        <v>26</v>
      </c>
      <c r="AD1" s="7" t="s">
        <v>27</v>
      </c>
      <c r="AE1" s="6" t="s">
        <v>28</v>
      </c>
      <c r="AF1" s="7" t="s">
        <v>29</v>
      </c>
      <c r="AG1" s="7" t="s">
        <v>30</v>
      </c>
      <c r="AH1" s="7" t="s">
        <v>31</v>
      </c>
      <c r="AI1" s="7" t="s">
        <v>32</v>
      </c>
      <c r="AJ1" s="7" t="s">
        <v>33</v>
      </c>
      <c r="AK1" s="7" t="s">
        <v>34</v>
      </c>
      <c r="AL1" s="6" t="s">
        <v>35</v>
      </c>
      <c r="AM1" s="3" t="s">
        <v>36</v>
      </c>
      <c r="AN1" s="7" t="s">
        <v>37</v>
      </c>
      <c r="AO1" s="7" t="s">
        <v>38</v>
      </c>
      <c r="AP1" s="7" t="s">
        <v>39</v>
      </c>
      <c r="AQ1" s="7" t="s">
        <v>40</v>
      </c>
      <c r="AR1" s="7" t="s">
        <v>41</v>
      </c>
      <c r="AS1" s="7" t="s">
        <v>42</v>
      </c>
      <c r="AT1" s="7" t="s">
        <v>43</v>
      </c>
      <c r="AU1" s="7" t="s">
        <v>44</v>
      </c>
      <c r="AV1" s="7" t="s">
        <v>45</v>
      </c>
      <c r="AW1" s="7" t="s">
        <v>46</v>
      </c>
      <c r="AX1" s="3" t="s">
        <v>47</v>
      </c>
      <c r="AY1" s="7" t="s">
        <v>48</v>
      </c>
      <c r="AZ1" s="7" t="s">
        <v>49</v>
      </c>
      <c r="BA1" s="6" t="s">
        <v>50</v>
      </c>
      <c r="BB1" s="5" t="s">
        <v>51</v>
      </c>
      <c r="BC1" s="8" t="s">
        <v>52</v>
      </c>
      <c r="BD1" s="9" t="s">
        <v>53</v>
      </c>
      <c r="BE1" s="7" t="s">
        <v>54</v>
      </c>
      <c r="BF1" s="7" t="s">
        <v>55</v>
      </c>
      <c r="BG1" s="9" t="s">
        <v>56</v>
      </c>
      <c r="BH1" s="9" t="s">
        <v>57</v>
      </c>
      <c r="BI1" s="7" t="s">
        <v>58</v>
      </c>
      <c r="BJ1" s="7" t="s">
        <v>59</v>
      </c>
      <c r="BK1" s="6" t="s">
        <v>60</v>
      </c>
      <c r="BL1" s="6" t="s">
        <v>61</v>
      </c>
      <c r="BM1" s="7" t="s">
        <v>62</v>
      </c>
      <c r="BN1" s="7" t="s">
        <v>63</v>
      </c>
      <c r="BO1" s="10" t="s">
        <v>64</v>
      </c>
      <c r="BP1" s="10" t="s">
        <v>65</v>
      </c>
      <c r="BQ1" s="7" t="s">
        <v>66</v>
      </c>
      <c r="BR1" s="7" t="s">
        <v>67</v>
      </c>
      <c r="BS1" s="5" t="s">
        <v>68</v>
      </c>
    </row>
    <row r="2" spans="1:71" ht="38.15" customHeight="1" thickBot="1">
      <c r="A2" s="2"/>
      <c r="B2" s="2"/>
      <c r="C2" s="2"/>
      <c r="D2" s="2"/>
      <c r="E2" s="2"/>
      <c r="F2" s="2"/>
      <c r="G2" s="2"/>
      <c r="H2" s="11"/>
      <c r="I2" s="3"/>
      <c r="J2" s="2"/>
      <c r="K2" s="12"/>
      <c r="L2" s="13"/>
      <c r="M2" s="11"/>
      <c r="N2" s="11"/>
      <c r="O2" s="11"/>
      <c r="P2" s="11"/>
      <c r="Q2" s="11"/>
      <c r="R2" s="11"/>
      <c r="S2" s="11"/>
      <c r="T2" s="11"/>
      <c r="U2" s="11"/>
      <c r="V2" s="13"/>
      <c r="W2" s="11"/>
      <c r="X2" s="11"/>
      <c r="Y2" s="11"/>
      <c r="Z2" s="11"/>
      <c r="AA2" s="11"/>
      <c r="AB2" s="11"/>
      <c r="AC2" s="11"/>
      <c r="AD2" s="11"/>
      <c r="AE2" s="13"/>
      <c r="AF2" s="11"/>
      <c r="AG2" s="11"/>
      <c r="AH2" s="11"/>
      <c r="AI2" s="11"/>
      <c r="AJ2" s="11"/>
      <c r="AK2" s="11"/>
      <c r="AL2" s="13"/>
      <c r="AM2" s="2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2"/>
      <c r="AY2" s="11"/>
      <c r="AZ2" s="11"/>
      <c r="BA2" s="13"/>
      <c r="BB2" s="12"/>
      <c r="BC2" s="13"/>
      <c r="BD2" s="14"/>
      <c r="BE2" s="11"/>
      <c r="BF2" s="11"/>
      <c r="BG2" s="14"/>
      <c r="BH2" s="14"/>
      <c r="BI2" s="11"/>
      <c r="BJ2" s="11"/>
      <c r="BK2" s="13"/>
      <c r="BL2" s="13"/>
      <c r="BM2" s="11"/>
      <c r="BN2" s="11"/>
      <c r="BO2" s="7" t="s">
        <v>69</v>
      </c>
      <c r="BP2" s="11"/>
      <c r="BQ2" s="11"/>
      <c r="BR2" s="11"/>
      <c r="BS2" s="12"/>
    </row>
    <row r="3" spans="1:71" ht="42" customHeight="1" thickBot="1">
      <c r="A3" s="2"/>
      <c r="B3" s="2"/>
      <c r="C3" s="2"/>
      <c r="D3" s="2"/>
      <c r="E3" s="2"/>
      <c r="F3" s="2"/>
      <c r="G3" s="2"/>
      <c r="H3" s="11"/>
      <c r="I3" s="3"/>
      <c r="J3" s="15" t="s">
        <v>70</v>
      </c>
      <c r="K3" s="16">
        <v>28</v>
      </c>
      <c r="L3" s="17">
        <v>13</v>
      </c>
      <c r="M3" s="10">
        <v>6</v>
      </c>
      <c r="N3" s="10">
        <v>5</v>
      </c>
      <c r="O3" s="10">
        <v>4</v>
      </c>
      <c r="P3" s="10">
        <v>3</v>
      </c>
      <c r="Q3" s="10">
        <v>2</v>
      </c>
      <c r="R3" s="10">
        <v>3</v>
      </c>
      <c r="S3" s="10">
        <v>2</v>
      </c>
      <c r="T3" s="10">
        <v>1</v>
      </c>
      <c r="U3" s="10">
        <v>1</v>
      </c>
      <c r="V3" s="17">
        <v>4</v>
      </c>
      <c r="W3" s="10">
        <v>1</v>
      </c>
      <c r="X3" s="10">
        <v>2</v>
      </c>
      <c r="Y3" s="10">
        <v>1</v>
      </c>
      <c r="Z3" s="10">
        <v>1</v>
      </c>
      <c r="AA3" s="10">
        <v>1</v>
      </c>
      <c r="AB3" s="10">
        <v>1</v>
      </c>
      <c r="AC3" s="10">
        <v>1</v>
      </c>
      <c r="AD3" s="10">
        <v>0.5</v>
      </c>
      <c r="AE3" s="17">
        <v>4</v>
      </c>
      <c r="AF3" s="10">
        <v>3</v>
      </c>
      <c r="AG3" s="10">
        <v>2</v>
      </c>
      <c r="AH3" s="10">
        <v>1</v>
      </c>
      <c r="AI3" s="10">
        <v>2</v>
      </c>
      <c r="AJ3" s="10">
        <v>1</v>
      </c>
      <c r="AK3" s="10">
        <v>0.5</v>
      </c>
      <c r="AL3" s="17">
        <v>5</v>
      </c>
      <c r="AM3" s="15">
        <v>3</v>
      </c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5">
        <v>2</v>
      </c>
      <c r="AY3" s="10"/>
      <c r="AZ3" s="10"/>
      <c r="BA3" s="17">
        <v>2</v>
      </c>
      <c r="BB3" s="16">
        <v>27</v>
      </c>
      <c r="BC3" s="17">
        <v>13</v>
      </c>
      <c r="BD3" s="18">
        <v>9</v>
      </c>
      <c r="BE3" s="10"/>
      <c r="BF3" s="10"/>
      <c r="BG3" s="18">
        <v>5</v>
      </c>
      <c r="BH3" s="18">
        <v>4</v>
      </c>
      <c r="BI3" s="10">
        <v>2</v>
      </c>
      <c r="BJ3" s="10">
        <v>3</v>
      </c>
      <c r="BK3" s="17">
        <v>2</v>
      </c>
      <c r="BL3" s="17">
        <v>12</v>
      </c>
      <c r="BM3" s="10">
        <v>6</v>
      </c>
      <c r="BN3" s="10">
        <v>6</v>
      </c>
      <c r="BO3" s="10">
        <v>6</v>
      </c>
      <c r="BP3" s="10">
        <v>4</v>
      </c>
      <c r="BQ3" s="10">
        <v>3</v>
      </c>
      <c r="BR3" s="10">
        <v>2</v>
      </c>
      <c r="BS3" s="16">
        <v>20</v>
      </c>
    </row>
    <row r="4" spans="1:71" ht="90" customHeight="1" thickBot="1">
      <c r="A4" s="2"/>
      <c r="B4" s="2"/>
      <c r="C4" s="2"/>
      <c r="D4" s="2"/>
      <c r="E4" s="2"/>
      <c r="F4" s="2"/>
      <c r="G4" s="2"/>
      <c r="H4" s="11"/>
      <c r="I4" s="3"/>
      <c r="J4" s="15" t="s">
        <v>71</v>
      </c>
      <c r="K4" s="16" t="s">
        <v>72</v>
      </c>
      <c r="L4" s="17" t="s">
        <v>73</v>
      </c>
      <c r="M4" s="15" t="s">
        <v>74</v>
      </c>
      <c r="N4" s="15" t="s">
        <v>75</v>
      </c>
      <c r="O4" s="15" t="s">
        <v>76</v>
      </c>
      <c r="P4" s="15" t="s">
        <v>77</v>
      </c>
      <c r="Q4" s="15" t="s">
        <v>78</v>
      </c>
      <c r="R4" s="15" t="s">
        <v>79</v>
      </c>
      <c r="S4" s="15" t="s">
        <v>80</v>
      </c>
      <c r="T4" s="15" t="s">
        <v>81</v>
      </c>
      <c r="U4" s="15" t="s">
        <v>82</v>
      </c>
      <c r="V4" s="17" t="s">
        <v>83</v>
      </c>
      <c r="W4" s="15" t="s">
        <v>84</v>
      </c>
      <c r="X4" s="15" t="s">
        <v>85</v>
      </c>
      <c r="Y4" s="15" t="s">
        <v>86</v>
      </c>
      <c r="Z4" s="15" t="s">
        <v>87</v>
      </c>
      <c r="AA4" s="15" t="s">
        <v>88</v>
      </c>
      <c r="AB4" s="15" t="s">
        <v>89</v>
      </c>
      <c r="AC4" s="15" t="s">
        <v>90</v>
      </c>
      <c r="AD4" s="15" t="s">
        <v>91</v>
      </c>
      <c r="AE4" s="17" t="s">
        <v>92</v>
      </c>
      <c r="AF4" s="15" t="s">
        <v>93</v>
      </c>
      <c r="AG4" s="15" t="s">
        <v>94</v>
      </c>
      <c r="AH4" s="15" t="s">
        <v>95</v>
      </c>
      <c r="AI4" s="15" t="s">
        <v>96</v>
      </c>
      <c r="AJ4" s="15" t="s">
        <v>97</v>
      </c>
      <c r="AK4" s="15" t="s">
        <v>98</v>
      </c>
      <c r="AL4" s="17" t="s">
        <v>99</v>
      </c>
      <c r="AM4" s="15" t="s">
        <v>100</v>
      </c>
      <c r="AN4" s="15" t="s">
        <v>101</v>
      </c>
      <c r="AO4" s="15" t="s">
        <v>102</v>
      </c>
      <c r="AP4" s="15" t="s">
        <v>103</v>
      </c>
      <c r="AQ4" s="15" t="s">
        <v>104</v>
      </c>
      <c r="AR4" s="15" t="s">
        <v>105</v>
      </c>
      <c r="AS4" s="15" t="s">
        <v>106</v>
      </c>
      <c r="AT4" s="15" t="s">
        <v>107</v>
      </c>
      <c r="AU4" s="15" t="s">
        <v>108</v>
      </c>
      <c r="AV4" s="15" t="s">
        <v>109</v>
      </c>
      <c r="AW4" s="15" t="s">
        <v>110</v>
      </c>
      <c r="AX4" s="15" t="s">
        <v>111</v>
      </c>
      <c r="AY4" s="15" t="s">
        <v>112</v>
      </c>
      <c r="AZ4" s="15" t="s">
        <v>113</v>
      </c>
      <c r="BA4" s="17" t="s">
        <v>114</v>
      </c>
      <c r="BB4" s="16" t="s">
        <v>115</v>
      </c>
      <c r="BC4" s="17" t="s">
        <v>116</v>
      </c>
      <c r="BD4" s="18" t="s">
        <v>117</v>
      </c>
      <c r="BE4" s="15" t="s">
        <v>118</v>
      </c>
      <c r="BF4" s="15" t="s">
        <v>119</v>
      </c>
      <c r="BG4" s="18" t="s">
        <v>120</v>
      </c>
      <c r="BH4" s="18" t="s">
        <v>121</v>
      </c>
      <c r="BI4" s="15" t="s">
        <v>122</v>
      </c>
      <c r="BJ4" s="15" t="s">
        <v>123</v>
      </c>
      <c r="BK4" s="17" t="s">
        <v>124</v>
      </c>
      <c r="BL4" s="17" t="s">
        <v>125</v>
      </c>
      <c r="BM4" s="15" t="s">
        <v>126</v>
      </c>
      <c r="BN4" s="15" t="s">
        <v>127</v>
      </c>
      <c r="BO4" s="15" t="s">
        <v>128</v>
      </c>
      <c r="BP4" s="15" t="s">
        <v>129</v>
      </c>
      <c r="BQ4" s="15" t="s">
        <v>130</v>
      </c>
      <c r="BR4" s="15" t="s">
        <v>131</v>
      </c>
      <c r="BS4" s="16" t="s">
        <v>132</v>
      </c>
    </row>
    <row r="5" spans="1:71" s="1" customFormat="1" ht="29.5" thickBot="1">
      <c r="A5" s="38">
        <v>1</v>
      </c>
      <c r="B5" s="19" t="s">
        <v>138</v>
      </c>
      <c r="C5" s="19" t="s">
        <v>136</v>
      </c>
      <c r="D5" s="19" t="s">
        <v>137</v>
      </c>
      <c r="E5" s="19" t="s">
        <v>133</v>
      </c>
      <c r="F5" s="19" t="s">
        <v>134</v>
      </c>
      <c r="G5" s="19" t="s">
        <v>135</v>
      </c>
      <c r="H5" s="20" t="s">
        <v>137</v>
      </c>
      <c r="I5" s="21" t="s">
        <v>140</v>
      </c>
      <c r="J5" s="37">
        <f>K5+BB5+BS5</f>
        <v>26.825000000000003</v>
      </c>
      <c r="K5" s="23">
        <f>MIN(L5+V5+AE5+AL5+BA5,$K$3)</f>
        <v>8.7249999999999996</v>
      </c>
      <c r="L5" s="24">
        <f>MIN(SUM(M5:U5),$L$3)</f>
        <v>4</v>
      </c>
      <c r="M5" s="24">
        <v>0</v>
      </c>
      <c r="N5" s="24">
        <v>0</v>
      </c>
      <c r="O5" s="24">
        <v>4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5">
        <f>MIN(SUM(W5:AD5),$V$3)</f>
        <v>3.1</v>
      </c>
      <c r="W5" s="24">
        <v>0</v>
      </c>
      <c r="X5" s="24">
        <v>0</v>
      </c>
      <c r="Y5" s="26">
        <v>1</v>
      </c>
      <c r="Z5" s="25">
        <v>0.6</v>
      </c>
      <c r="AA5" s="24">
        <v>0</v>
      </c>
      <c r="AB5" s="25">
        <v>0.5</v>
      </c>
      <c r="AC5" s="24">
        <v>1</v>
      </c>
      <c r="AD5" s="25">
        <v>0</v>
      </c>
      <c r="AE5" s="25">
        <f>MIN(SUM(AF5:AK5),$AE$3)</f>
        <v>1</v>
      </c>
      <c r="AF5" s="24"/>
      <c r="AG5" s="24"/>
      <c r="AH5" s="24">
        <v>1</v>
      </c>
      <c r="AI5" s="24"/>
      <c r="AJ5" s="24"/>
      <c r="AK5" s="25"/>
      <c r="AL5" s="23">
        <f>MIN(AM5+AX5,$AL$3)</f>
        <v>0.625</v>
      </c>
      <c r="AM5" s="23">
        <f>MIN(SUM(AN5:AW5),$AM$3)</f>
        <v>0.625</v>
      </c>
      <c r="AN5" s="24">
        <v>0</v>
      </c>
      <c r="AO5" s="25">
        <v>0</v>
      </c>
      <c r="AP5" s="27">
        <v>0</v>
      </c>
      <c r="AQ5" s="23">
        <v>0</v>
      </c>
      <c r="AR5" s="27">
        <v>0</v>
      </c>
      <c r="AS5" s="23">
        <v>0.625</v>
      </c>
      <c r="AT5" s="27">
        <v>0</v>
      </c>
      <c r="AU5" s="24">
        <v>0</v>
      </c>
      <c r="AV5" s="23">
        <v>0</v>
      </c>
      <c r="AW5" s="27">
        <v>0</v>
      </c>
      <c r="AX5" s="27">
        <f>MIN(SUM(AY5:AZ5),$AX$3)</f>
        <v>0</v>
      </c>
      <c r="AY5" s="25">
        <v>0</v>
      </c>
      <c r="AZ5" s="27">
        <v>0</v>
      </c>
      <c r="BA5" s="25">
        <v>0</v>
      </c>
      <c r="BB5" s="22">
        <f>MIN(BC5+BK5+BL5,$BB$3)</f>
        <v>18.100000000000001</v>
      </c>
      <c r="BC5" s="23">
        <f>MIN(BD5+BG5+BH5,$BC$3)</f>
        <v>12.1</v>
      </c>
      <c r="BD5" s="23">
        <f>MIN(SUM(BE5:BF5),$BD$3)</f>
        <v>9</v>
      </c>
      <c r="BE5" s="27">
        <v>15.75</v>
      </c>
      <c r="BF5" s="23">
        <v>0</v>
      </c>
      <c r="BG5" s="25">
        <v>0.1</v>
      </c>
      <c r="BH5" s="24">
        <f>MIN(SUM(BI5:BJ5),$BH$3)</f>
        <v>3</v>
      </c>
      <c r="BI5" s="24">
        <v>0</v>
      </c>
      <c r="BJ5" s="24">
        <v>3</v>
      </c>
      <c r="BK5" s="25">
        <v>0</v>
      </c>
      <c r="BL5" s="22">
        <v>6</v>
      </c>
      <c r="BM5" s="25">
        <v>0</v>
      </c>
      <c r="BN5" s="22">
        <v>0</v>
      </c>
      <c r="BO5" s="23">
        <v>4.375</v>
      </c>
      <c r="BP5" s="23">
        <v>1.625</v>
      </c>
      <c r="BQ5" s="23">
        <v>0</v>
      </c>
      <c r="BR5" s="22">
        <v>0</v>
      </c>
      <c r="BS5" s="22"/>
    </row>
    <row r="6" spans="1:71" s="1" customFormat="1" ht="29.5" thickBot="1">
      <c r="A6" s="38">
        <v>2</v>
      </c>
      <c r="B6" s="19" t="s">
        <v>141</v>
      </c>
      <c r="C6" s="19">
        <v>614172</v>
      </c>
      <c r="D6" s="19" t="s">
        <v>139</v>
      </c>
      <c r="E6" s="19" t="s">
        <v>140</v>
      </c>
      <c r="F6" s="19" t="s">
        <v>134</v>
      </c>
      <c r="G6" s="19" t="s">
        <v>135</v>
      </c>
      <c r="H6" s="20" t="s">
        <v>139</v>
      </c>
      <c r="I6" s="21" t="s">
        <v>140</v>
      </c>
      <c r="J6" s="37">
        <f t="shared" ref="J6:J11" si="0">K6+BB6+BS6</f>
        <v>22.75</v>
      </c>
      <c r="K6" s="23">
        <f t="shared" ref="K6:K11" si="1">MIN(L6+V6+AE6+AL6+BA6,$K$3)</f>
        <v>12.25</v>
      </c>
      <c r="L6" s="24">
        <f t="shared" ref="L6:L11" si="2">MIN(SUM(M6:U6),$L$3)</f>
        <v>7</v>
      </c>
      <c r="M6" s="24"/>
      <c r="N6" s="24"/>
      <c r="O6" s="24">
        <v>4</v>
      </c>
      <c r="P6" s="24"/>
      <c r="Q6" s="24"/>
      <c r="R6" s="24">
        <v>3</v>
      </c>
      <c r="S6" s="24"/>
      <c r="T6" s="24"/>
      <c r="U6" s="24"/>
      <c r="V6" s="25">
        <f t="shared" ref="V6:V11" si="3">MIN(SUM(W6:AD6),$V$3)</f>
        <v>3</v>
      </c>
      <c r="W6" s="24"/>
      <c r="X6" s="28">
        <v>1</v>
      </c>
      <c r="Y6" s="29">
        <v>1</v>
      </c>
      <c r="Z6" s="25"/>
      <c r="AA6" s="24"/>
      <c r="AB6" s="25"/>
      <c r="AC6" s="24">
        <v>1</v>
      </c>
      <c r="AD6" s="25"/>
      <c r="AE6" s="25">
        <f t="shared" ref="AE6:AE11" si="4">MIN(SUM(AF6:AK6),$AE$3)</f>
        <v>1.5</v>
      </c>
      <c r="AF6" s="24"/>
      <c r="AG6" s="24"/>
      <c r="AH6" s="24">
        <v>1</v>
      </c>
      <c r="AI6" s="24"/>
      <c r="AJ6" s="24"/>
      <c r="AK6" s="25">
        <v>0.5</v>
      </c>
      <c r="AL6" s="23">
        <f t="shared" ref="AL6:AL11" si="5">MIN(AM6+AX6,$AL$3)</f>
        <v>0.75</v>
      </c>
      <c r="AM6" s="23">
        <f t="shared" ref="AM6:AM11" si="6">MIN(SUM(AN6:AW6),$AM$3)</f>
        <v>0.75</v>
      </c>
      <c r="AN6" s="24"/>
      <c r="AO6" s="25"/>
      <c r="AP6" s="27"/>
      <c r="AQ6" s="23"/>
      <c r="AR6" s="27">
        <v>0.75</v>
      </c>
      <c r="AS6" s="23"/>
      <c r="AT6" s="27"/>
      <c r="AU6" s="24"/>
      <c r="AV6" s="23"/>
      <c r="AW6" s="27"/>
      <c r="AX6" s="27"/>
      <c r="AY6" s="29">
        <v>0.5</v>
      </c>
      <c r="AZ6" s="27">
        <v>0.25</v>
      </c>
      <c r="BA6" s="25"/>
      <c r="BB6" s="22">
        <f t="shared" ref="BB6:BB11" si="7">MIN(BC6+BK6+BL6,$BB$3)</f>
        <v>10.5</v>
      </c>
      <c r="BC6" s="23">
        <f t="shared" ref="BC6:BC11" si="8">MIN(BD6+BG6+BH6,$BC$3)</f>
        <v>9</v>
      </c>
      <c r="BD6" s="23">
        <f t="shared" ref="BD6:BD11" si="9">MIN(SUM(BE6:BF6),$BD$3)</f>
        <v>9</v>
      </c>
      <c r="BE6" s="27">
        <v>11.5</v>
      </c>
      <c r="BF6" s="23"/>
      <c r="BG6" s="25"/>
      <c r="BH6" s="24">
        <f t="shared" ref="BH6:BH10" si="10">MIN(SUM(BI6:BJ6),$BH$3)</f>
        <v>0</v>
      </c>
      <c r="BI6" s="24"/>
      <c r="BJ6" s="24"/>
      <c r="BK6" s="25"/>
      <c r="BL6" s="22">
        <v>1.5</v>
      </c>
      <c r="BM6" s="25"/>
      <c r="BN6" s="22"/>
      <c r="BO6" s="19"/>
      <c r="BP6" s="23">
        <v>0.5</v>
      </c>
      <c r="BQ6" s="23">
        <v>1</v>
      </c>
      <c r="BR6" s="22"/>
      <c r="BS6" s="22"/>
    </row>
    <row r="7" spans="1:71" s="1" customFormat="1" ht="29.5" thickBot="1">
      <c r="A7" s="38">
        <v>3</v>
      </c>
      <c r="B7" s="21" t="s">
        <v>145</v>
      </c>
      <c r="C7" s="19">
        <v>207684</v>
      </c>
      <c r="D7" s="19"/>
      <c r="E7" s="19"/>
      <c r="F7" s="19"/>
      <c r="G7" s="19"/>
      <c r="H7" s="20" t="s">
        <v>155</v>
      </c>
      <c r="I7" s="21" t="s">
        <v>144</v>
      </c>
      <c r="J7" s="37">
        <f t="shared" si="0"/>
        <v>20.5</v>
      </c>
      <c r="K7" s="23">
        <f t="shared" si="1"/>
        <v>8</v>
      </c>
      <c r="L7" s="24">
        <f t="shared" si="2"/>
        <v>4</v>
      </c>
      <c r="M7" s="24"/>
      <c r="N7" s="24"/>
      <c r="O7" s="24">
        <v>4</v>
      </c>
      <c r="P7" s="24"/>
      <c r="Q7" s="24"/>
      <c r="R7" s="24"/>
      <c r="S7" s="24"/>
      <c r="T7" s="24"/>
      <c r="U7" s="24"/>
      <c r="V7" s="25">
        <f t="shared" si="3"/>
        <v>1</v>
      </c>
      <c r="W7" s="24"/>
      <c r="X7" s="28"/>
      <c r="Y7" s="25">
        <v>1</v>
      </c>
      <c r="Z7" s="25"/>
      <c r="AA7" s="24"/>
      <c r="AB7" s="25"/>
      <c r="AC7" s="24"/>
      <c r="AD7" s="25"/>
      <c r="AE7" s="25">
        <f t="shared" si="4"/>
        <v>3</v>
      </c>
      <c r="AF7" s="24">
        <v>3</v>
      </c>
      <c r="AG7" s="24"/>
      <c r="AH7" s="24"/>
      <c r="AI7" s="24"/>
      <c r="AJ7" s="24"/>
      <c r="AK7" s="25"/>
      <c r="AL7" s="23">
        <f t="shared" si="5"/>
        <v>0</v>
      </c>
      <c r="AM7" s="23">
        <f t="shared" si="6"/>
        <v>0</v>
      </c>
      <c r="AN7" s="24"/>
      <c r="AO7" s="25"/>
      <c r="AP7" s="27"/>
      <c r="AQ7" s="23"/>
      <c r="AR7" s="27"/>
      <c r="AS7" s="23"/>
      <c r="AT7" s="27"/>
      <c r="AU7" s="24"/>
      <c r="AV7" s="23"/>
      <c r="AW7" s="27"/>
      <c r="AX7" s="27"/>
      <c r="AY7" s="25"/>
      <c r="AZ7" s="27"/>
      <c r="BA7" s="25"/>
      <c r="BB7" s="22">
        <f t="shared" si="7"/>
        <v>12.5</v>
      </c>
      <c r="BC7" s="23">
        <f t="shared" si="8"/>
        <v>12</v>
      </c>
      <c r="BD7" s="23">
        <f t="shared" si="9"/>
        <v>9</v>
      </c>
      <c r="BE7" s="27">
        <v>14.75</v>
      </c>
      <c r="BF7" s="23"/>
      <c r="BG7" s="25"/>
      <c r="BH7" s="24">
        <f t="shared" si="10"/>
        <v>3</v>
      </c>
      <c r="BI7" s="24">
        <v>2</v>
      </c>
      <c r="BJ7" s="24">
        <v>1</v>
      </c>
      <c r="BK7" s="25"/>
      <c r="BL7" s="22">
        <v>0.5</v>
      </c>
      <c r="BM7" s="25"/>
      <c r="BN7" s="22"/>
      <c r="BO7" s="23"/>
      <c r="BP7" s="23"/>
      <c r="BQ7" s="23">
        <v>0.5</v>
      </c>
      <c r="BR7" s="22"/>
      <c r="BS7" s="22"/>
    </row>
    <row r="8" spans="1:71" s="1" customFormat="1" ht="15" thickBot="1">
      <c r="A8" s="38">
        <v>4</v>
      </c>
      <c r="B8" s="19" t="s">
        <v>147</v>
      </c>
      <c r="C8" s="19">
        <v>623031</v>
      </c>
      <c r="D8" s="19"/>
      <c r="E8" s="19"/>
      <c r="F8" s="19"/>
      <c r="G8" s="19"/>
      <c r="H8" s="20" t="s">
        <v>148</v>
      </c>
      <c r="I8" s="19" t="s">
        <v>144</v>
      </c>
      <c r="J8" s="37">
        <f t="shared" si="0"/>
        <v>20.25</v>
      </c>
      <c r="K8" s="23">
        <f t="shared" si="1"/>
        <v>8.75</v>
      </c>
      <c r="L8" s="24">
        <f t="shared" si="2"/>
        <v>4</v>
      </c>
      <c r="M8" s="24"/>
      <c r="N8" s="24"/>
      <c r="O8" s="24">
        <v>4</v>
      </c>
      <c r="P8" s="24"/>
      <c r="Q8" s="24"/>
      <c r="R8" s="24"/>
      <c r="S8" s="24"/>
      <c r="T8" s="24"/>
      <c r="U8" s="24"/>
      <c r="V8" s="25">
        <f t="shared" si="3"/>
        <v>2.5</v>
      </c>
      <c r="W8" s="24"/>
      <c r="X8" s="28">
        <v>1</v>
      </c>
      <c r="Y8" s="25">
        <v>1</v>
      </c>
      <c r="Z8" s="25"/>
      <c r="AA8" s="24"/>
      <c r="AB8" s="25"/>
      <c r="AC8" s="24"/>
      <c r="AD8" s="25">
        <v>0.5</v>
      </c>
      <c r="AE8" s="25">
        <f t="shared" si="4"/>
        <v>1</v>
      </c>
      <c r="AF8" s="24"/>
      <c r="AG8" s="24"/>
      <c r="AH8" s="24">
        <v>1</v>
      </c>
      <c r="AI8" s="24"/>
      <c r="AJ8" s="24"/>
      <c r="AK8" s="25"/>
      <c r="AL8" s="23">
        <v>1.25</v>
      </c>
      <c r="AM8" s="23">
        <f t="shared" si="6"/>
        <v>0.5</v>
      </c>
      <c r="AN8" s="24"/>
      <c r="AO8" s="25"/>
      <c r="AP8" s="27"/>
      <c r="AQ8" s="23"/>
      <c r="AR8" s="27">
        <v>0.5</v>
      </c>
      <c r="AS8" s="23"/>
      <c r="AT8" s="27"/>
      <c r="AU8" s="24"/>
      <c r="AV8" s="23"/>
      <c r="AW8" s="27"/>
      <c r="AX8" s="27"/>
      <c r="AY8" s="25">
        <v>0.5</v>
      </c>
      <c r="AZ8" s="27">
        <v>0.25</v>
      </c>
      <c r="BA8" s="25"/>
      <c r="BB8" s="22">
        <f t="shared" si="7"/>
        <v>11.5</v>
      </c>
      <c r="BC8" s="23">
        <f t="shared" si="8"/>
        <v>11</v>
      </c>
      <c r="BD8" s="23">
        <f t="shared" si="9"/>
        <v>8</v>
      </c>
      <c r="BE8" s="27">
        <v>8</v>
      </c>
      <c r="BF8" s="23"/>
      <c r="BG8" s="25"/>
      <c r="BH8" s="24">
        <f t="shared" si="10"/>
        <v>3</v>
      </c>
      <c r="BI8" s="24">
        <v>1</v>
      </c>
      <c r="BJ8" s="24">
        <v>2</v>
      </c>
      <c r="BK8" s="25"/>
      <c r="BL8" s="22">
        <v>0.5</v>
      </c>
      <c r="BM8" s="25"/>
      <c r="BN8" s="22"/>
      <c r="BO8" s="23"/>
      <c r="BP8" s="23"/>
      <c r="BQ8" s="23">
        <v>0.5</v>
      </c>
      <c r="BR8" s="22"/>
      <c r="BS8" s="22"/>
    </row>
    <row r="9" spans="1:71" s="1" customFormat="1" ht="29.5" thickBot="1">
      <c r="A9" s="38">
        <v>5</v>
      </c>
      <c r="B9" s="19" t="s">
        <v>149</v>
      </c>
      <c r="C9" s="19">
        <v>596120</v>
      </c>
      <c r="D9" s="19"/>
      <c r="E9" s="19"/>
      <c r="F9" s="19"/>
      <c r="G9" s="19"/>
      <c r="H9" s="20" t="s">
        <v>150</v>
      </c>
      <c r="I9" s="19" t="s">
        <v>140</v>
      </c>
      <c r="J9" s="37">
        <f t="shared" si="0"/>
        <v>19.25</v>
      </c>
      <c r="K9" s="23">
        <f t="shared" si="1"/>
        <v>7</v>
      </c>
      <c r="L9" s="24">
        <f t="shared" si="2"/>
        <v>4</v>
      </c>
      <c r="M9" s="24"/>
      <c r="N9" s="24"/>
      <c r="O9" s="24">
        <v>4</v>
      </c>
      <c r="P9" s="24"/>
      <c r="Q9" s="24"/>
      <c r="R9" s="24"/>
      <c r="S9" s="24"/>
      <c r="T9" s="24"/>
      <c r="U9" s="24"/>
      <c r="V9" s="25">
        <f t="shared" si="3"/>
        <v>2</v>
      </c>
      <c r="W9" s="24"/>
      <c r="X9" s="28"/>
      <c r="Y9" s="25">
        <v>1</v>
      </c>
      <c r="Z9" s="25"/>
      <c r="AA9" s="24"/>
      <c r="AB9" s="25"/>
      <c r="AC9" s="24">
        <v>1</v>
      </c>
      <c r="AD9" s="25"/>
      <c r="AE9" s="25">
        <f t="shared" si="4"/>
        <v>1</v>
      </c>
      <c r="AF9" s="24"/>
      <c r="AG9" s="24"/>
      <c r="AH9" s="24">
        <v>1</v>
      </c>
      <c r="AI9" s="24"/>
      <c r="AJ9" s="24"/>
      <c r="AK9" s="25"/>
      <c r="AL9" s="23">
        <f t="shared" si="5"/>
        <v>0</v>
      </c>
      <c r="AM9" s="23">
        <f t="shared" si="6"/>
        <v>0</v>
      </c>
      <c r="AN9" s="24"/>
      <c r="AO9" s="25"/>
      <c r="AP9" s="27"/>
      <c r="AQ9" s="23"/>
      <c r="AR9" s="27"/>
      <c r="AS9" s="23"/>
      <c r="AT9" s="27"/>
      <c r="AU9" s="24"/>
      <c r="AV9" s="23"/>
      <c r="AW9" s="27"/>
      <c r="AX9" s="27"/>
      <c r="AY9" s="25"/>
      <c r="AZ9" s="27"/>
      <c r="BA9" s="25"/>
      <c r="BB9" s="22">
        <f t="shared" si="7"/>
        <v>12.25</v>
      </c>
      <c r="BC9" s="23">
        <f t="shared" si="8"/>
        <v>9</v>
      </c>
      <c r="BD9" s="23">
        <f t="shared" si="9"/>
        <v>9</v>
      </c>
      <c r="BE9" s="27">
        <v>14</v>
      </c>
      <c r="BF9" s="23"/>
      <c r="BG9" s="25"/>
      <c r="BH9" s="24">
        <f t="shared" si="10"/>
        <v>0</v>
      </c>
      <c r="BI9" s="24"/>
      <c r="BJ9" s="24"/>
      <c r="BK9" s="25"/>
      <c r="BL9" s="22">
        <v>3.25</v>
      </c>
      <c r="BM9" s="25"/>
      <c r="BN9" s="22"/>
      <c r="BO9" s="23"/>
      <c r="BP9" s="23">
        <v>1.25</v>
      </c>
      <c r="BQ9" s="23"/>
      <c r="BR9" s="22">
        <v>2</v>
      </c>
      <c r="BS9" s="22"/>
    </row>
    <row r="10" spans="1:71" s="1" customFormat="1" ht="15" thickBot="1">
      <c r="A10" s="38">
        <v>6</v>
      </c>
      <c r="B10" s="19" t="s">
        <v>146</v>
      </c>
      <c r="C10" s="19">
        <v>613644</v>
      </c>
      <c r="D10" s="19"/>
      <c r="E10" s="19"/>
      <c r="F10" s="19"/>
      <c r="G10" s="19"/>
      <c r="H10" s="20" t="s">
        <v>151</v>
      </c>
      <c r="I10" s="21" t="s">
        <v>140</v>
      </c>
      <c r="J10" s="37">
        <f t="shared" si="0"/>
        <v>19</v>
      </c>
      <c r="K10" s="23">
        <f t="shared" si="1"/>
        <v>8</v>
      </c>
      <c r="L10" s="24">
        <f t="shared" si="2"/>
        <v>4</v>
      </c>
      <c r="M10" s="19"/>
      <c r="N10" s="19"/>
      <c r="O10" s="19">
        <v>4</v>
      </c>
      <c r="P10" s="19"/>
      <c r="Q10" s="19"/>
      <c r="R10" s="19"/>
      <c r="S10" s="19"/>
      <c r="T10" s="19"/>
      <c r="U10" s="19"/>
      <c r="V10" s="25">
        <f t="shared" si="3"/>
        <v>1</v>
      </c>
      <c r="W10" s="19"/>
      <c r="X10" s="28">
        <v>1</v>
      </c>
      <c r="Y10" s="19"/>
      <c r="Z10" s="19"/>
      <c r="AA10" s="19"/>
      <c r="AB10" s="19"/>
      <c r="AC10" s="19"/>
      <c r="AD10" s="19"/>
      <c r="AE10" s="25">
        <f t="shared" si="4"/>
        <v>3</v>
      </c>
      <c r="AF10" s="19">
        <v>3</v>
      </c>
      <c r="AG10" s="19"/>
      <c r="AH10" s="19"/>
      <c r="AI10" s="19"/>
      <c r="AJ10" s="19"/>
      <c r="AK10" s="19"/>
      <c r="AL10" s="23">
        <f t="shared" si="5"/>
        <v>0</v>
      </c>
      <c r="AM10" s="23">
        <f t="shared" si="6"/>
        <v>0</v>
      </c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22">
        <f t="shared" si="7"/>
        <v>11</v>
      </c>
      <c r="BC10" s="23">
        <f t="shared" si="8"/>
        <v>9</v>
      </c>
      <c r="BD10" s="23">
        <f t="shared" si="9"/>
        <v>9</v>
      </c>
      <c r="BE10" s="19">
        <v>10.75</v>
      </c>
      <c r="BF10" s="19"/>
      <c r="BG10" s="19"/>
      <c r="BH10" s="24">
        <f t="shared" si="10"/>
        <v>0</v>
      </c>
      <c r="BI10" s="19"/>
      <c r="BJ10" s="19"/>
      <c r="BK10" s="19"/>
      <c r="BL10" s="19">
        <v>2</v>
      </c>
      <c r="BM10" s="19"/>
      <c r="BN10" s="19"/>
      <c r="BO10" s="19"/>
      <c r="BP10" s="19">
        <v>1.5</v>
      </c>
      <c r="BQ10" s="19">
        <v>0.5</v>
      </c>
      <c r="BR10" s="19"/>
      <c r="BS10" s="19"/>
    </row>
    <row r="11" spans="1:71" ht="29.5" thickBot="1">
      <c r="A11" s="39">
        <v>7</v>
      </c>
      <c r="B11" s="30" t="s">
        <v>152</v>
      </c>
      <c r="C11" s="30">
        <v>590434</v>
      </c>
      <c r="D11" s="30"/>
      <c r="E11" s="30"/>
      <c r="F11" s="30"/>
      <c r="G11" s="30"/>
      <c r="H11" s="20" t="s">
        <v>153</v>
      </c>
      <c r="I11" s="30" t="s">
        <v>154</v>
      </c>
      <c r="J11" s="37">
        <f t="shared" si="0"/>
        <v>14.5</v>
      </c>
      <c r="K11" s="23">
        <f t="shared" si="1"/>
        <v>2</v>
      </c>
      <c r="L11" s="24">
        <f t="shared" si="2"/>
        <v>0</v>
      </c>
      <c r="M11" s="31"/>
      <c r="N11" s="31"/>
      <c r="O11" s="31"/>
      <c r="P11" s="31"/>
      <c r="Q11" s="31"/>
      <c r="R11" s="31"/>
      <c r="S11" s="31"/>
      <c r="T11" s="31"/>
      <c r="U11" s="31"/>
      <c r="V11" s="25">
        <f t="shared" si="3"/>
        <v>0</v>
      </c>
      <c r="W11" s="31"/>
      <c r="X11" s="32"/>
      <c r="Y11" s="33"/>
      <c r="Z11" s="33"/>
      <c r="AA11" s="31"/>
      <c r="AB11" s="33"/>
      <c r="AC11" s="31"/>
      <c r="AD11" s="33"/>
      <c r="AE11" s="25">
        <f t="shared" si="4"/>
        <v>2</v>
      </c>
      <c r="AF11" s="31"/>
      <c r="AG11" s="31">
        <v>2</v>
      </c>
      <c r="AH11" s="31"/>
      <c r="AI11" s="31"/>
      <c r="AJ11" s="31"/>
      <c r="AK11" s="33"/>
      <c r="AL11" s="23">
        <f t="shared" si="5"/>
        <v>0</v>
      </c>
      <c r="AM11" s="23">
        <f t="shared" si="6"/>
        <v>0</v>
      </c>
      <c r="AN11" s="31"/>
      <c r="AO11" s="33"/>
      <c r="AP11" s="34"/>
      <c r="AQ11" s="35"/>
      <c r="AR11" s="34"/>
      <c r="AS11" s="35"/>
      <c r="AT11" s="34"/>
      <c r="AU11" s="31"/>
      <c r="AV11" s="35"/>
      <c r="AW11" s="34"/>
      <c r="AX11" s="34"/>
      <c r="AY11" s="33"/>
      <c r="AZ11" s="34"/>
      <c r="BA11" s="33"/>
      <c r="BB11" s="22">
        <f t="shared" si="7"/>
        <v>12.5</v>
      </c>
      <c r="BC11" s="23">
        <f t="shared" si="8"/>
        <v>9</v>
      </c>
      <c r="BD11" s="23">
        <f t="shared" si="9"/>
        <v>9</v>
      </c>
      <c r="BE11" s="34">
        <v>13</v>
      </c>
      <c r="BF11" s="35"/>
      <c r="BG11" s="33"/>
      <c r="BH11" s="24"/>
      <c r="BI11" s="31"/>
      <c r="BJ11" s="31"/>
      <c r="BK11" s="33"/>
      <c r="BL11" s="36">
        <v>3.5</v>
      </c>
      <c r="BM11" s="33"/>
      <c r="BN11" s="36"/>
      <c r="BO11" s="35">
        <v>1.5</v>
      </c>
      <c r="BP11" s="35"/>
      <c r="BQ11" s="35"/>
      <c r="BR11" s="36">
        <v>2</v>
      </c>
      <c r="BS11" s="36"/>
    </row>
  </sheetData>
  <mergeCells count="70">
    <mergeCell ref="A1:A4"/>
    <mergeCell ref="B1:B4"/>
    <mergeCell ref="C1:C4"/>
    <mergeCell ref="D1:D4"/>
    <mergeCell ref="E1:E4"/>
    <mergeCell ref="F1:F4"/>
    <mergeCell ref="G1:G4"/>
    <mergeCell ref="J1:J2"/>
    <mergeCell ref="K1:K2"/>
    <mergeCell ref="L1:L2"/>
    <mergeCell ref="H1:H4"/>
    <mergeCell ref="I1:I4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I1:BI2"/>
    <mergeCell ref="BJ1:BJ2"/>
    <mergeCell ref="BQ1:BQ2"/>
    <mergeCell ref="BR1:BR2"/>
    <mergeCell ref="BS1:BS2"/>
    <mergeCell ref="BK1:BK2"/>
    <mergeCell ref="BL1:BL2"/>
    <mergeCell ref="BM1:BM2"/>
    <mergeCell ref="BN1:BN2"/>
    <mergeCell ref="BO2:BP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83_Μοριοδότηση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2025-06-27T08:55:52Z</dcterms:created>
  <dcterms:modified xsi:type="dcterms:W3CDTF">2025-10-01T14:26:45Z</dcterms:modified>
</cp:coreProperties>
</file>