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5195" windowHeight="7680" tabRatio="602"/>
  </bookViews>
  <sheets>
    <sheet name="ΑΞΙΟΛ. ΠΙΝ. ΥΠΟΨΗΦ. ΔΝΤΩΝ" sheetId="3" r:id="rId1"/>
  </sheets>
  <definedNames>
    <definedName name="_xlnm.Print_Titles" localSheetId="0">'ΑΞΙΟΛ. ΠΙΝ. ΥΠΟΨΗΦ. ΔΝΤΩΝ'!$1:$2</definedName>
  </definedNames>
  <calcPr calcId="124519"/>
</workbook>
</file>

<file path=xl/calcChain.xml><?xml version="1.0" encoding="utf-8"?>
<calcChain xmlns="http://schemas.openxmlformats.org/spreadsheetml/2006/main">
  <c r="V51" i="3"/>
  <c r="X51" s="1"/>
  <c r="H51"/>
  <c r="R51" s="1"/>
  <c r="V82"/>
  <c r="X82" s="1"/>
  <c r="H82"/>
  <c r="R82" s="1"/>
  <c r="V81"/>
  <c r="X81" s="1"/>
  <c r="R81"/>
  <c r="V80"/>
  <c r="X80" s="1"/>
  <c r="R80"/>
  <c r="V79"/>
  <c r="X79" s="1"/>
  <c r="R79"/>
  <c r="V78"/>
  <c r="X78" s="1"/>
  <c r="H78"/>
  <c r="R78" s="1"/>
  <c r="V77"/>
  <c r="X77" s="1"/>
  <c r="H77"/>
  <c r="R77" s="1"/>
  <c r="V76"/>
  <c r="X76" s="1"/>
  <c r="H76"/>
  <c r="R76" s="1"/>
  <c r="V74"/>
  <c r="X74" s="1"/>
  <c r="H74"/>
  <c r="R74" s="1"/>
  <c r="V75"/>
  <c r="V73"/>
  <c r="X73" s="1"/>
  <c r="H73"/>
  <c r="R73" s="1"/>
  <c r="V72"/>
  <c r="X72" s="1"/>
  <c r="H72"/>
  <c r="R72" s="1"/>
  <c r="V71"/>
  <c r="X71" s="1"/>
  <c r="H71"/>
  <c r="R71" s="1"/>
  <c r="V70"/>
  <c r="X70" s="1"/>
  <c r="H70"/>
  <c r="R70" s="1"/>
  <c r="V69"/>
  <c r="X69" s="1"/>
  <c r="H69"/>
  <c r="R69" s="1"/>
  <c r="V68"/>
  <c r="X68" s="1"/>
  <c r="H68"/>
  <c r="R68" s="1"/>
  <c r="V67"/>
  <c r="X67" s="1"/>
  <c r="H67"/>
  <c r="R67" s="1"/>
  <c r="V66"/>
  <c r="X66" s="1"/>
  <c r="H66"/>
  <c r="R66" s="1"/>
  <c r="V65"/>
  <c r="X65" s="1"/>
  <c r="H65"/>
  <c r="R65" s="1"/>
  <c r="V64"/>
  <c r="X64" s="1"/>
  <c r="H64"/>
  <c r="R64" s="1"/>
  <c r="V63"/>
  <c r="X63" s="1"/>
  <c r="H63"/>
  <c r="R63" s="1"/>
  <c r="V53"/>
  <c r="X53" s="1"/>
  <c r="H53"/>
  <c r="R53" s="1"/>
  <c r="V62"/>
  <c r="X62" s="1"/>
  <c r="H62"/>
  <c r="R62" s="1"/>
  <c r="V61"/>
  <c r="X61" s="1"/>
  <c r="H61"/>
  <c r="R61" s="1"/>
  <c r="V60"/>
  <c r="X60" s="1"/>
  <c r="H60"/>
  <c r="R60" s="1"/>
  <c r="V59"/>
  <c r="X59" s="1"/>
  <c r="H59"/>
  <c r="R59" s="1"/>
  <c r="V58"/>
  <c r="X58" s="1"/>
  <c r="H58"/>
  <c r="R58" s="1"/>
  <c r="V57"/>
  <c r="X57" s="1"/>
  <c r="H57"/>
  <c r="R57" s="1"/>
  <c r="V56"/>
  <c r="X56" s="1"/>
  <c r="H56"/>
  <c r="R56" s="1"/>
  <c r="V55"/>
  <c r="X55" s="1"/>
  <c r="H55"/>
  <c r="R55" s="1"/>
  <c r="V54"/>
  <c r="X54" s="1"/>
  <c r="H54"/>
  <c r="R54" s="1"/>
  <c r="V52"/>
  <c r="X52" s="1"/>
  <c r="Y52" s="1"/>
  <c r="V50"/>
  <c r="X50" s="1"/>
  <c r="H50"/>
  <c r="R50" s="1"/>
  <c r="V49"/>
  <c r="X49" s="1"/>
  <c r="H49"/>
  <c r="R49" s="1"/>
  <c r="V48"/>
  <c r="X48" s="1"/>
  <c r="H48"/>
  <c r="R48" s="1"/>
  <c r="V47"/>
  <c r="X47" s="1"/>
  <c r="H47"/>
  <c r="R47" s="1"/>
  <c r="V46"/>
  <c r="X46" s="1"/>
  <c r="H46"/>
  <c r="R46" s="1"/>
  <c r="V45"/>
  <c r="X45" s="1"/>
  <c r="H45"/>
  <c r="R45" s="1"/>
  <c r="V44"/>
  <c r="X44" s="1"/>
  <c r="H44"/>
  <c r="R44" s="1"/>
  <c r="V43"/>
  <c r="X43" s="1"/>
  <c r="R43"/>
  <c r="V29"/>
  <c r="X29" s="1"/>
  <c r="H29"/>
  <c r="R29" s="1"/>
  <c r="V42"/>
  <c r="X42" s="1"/>
  <c r="H42"/>
  <c r="R42" s="1"/>
  <c r="V41"/>
  <c r="X41" s="1"/>
  <c r="H41"/>
  <c r="R41" s="1"/>
  <c r="V40"/>
  <c r="X40" s="1"/>
  <c r="H40"/>
  <c r="R40" s="1"/>
  <c r="V39"/>
  <c r="X39" s="1"/>
  <c r="H39"/>
  <c r="R39" s="1"/>
  <c r="V38"/>
  <c r="X38" s="1"/>
  <c r="H38"/>
  <c r="R38" s="1"/>
  <c r="V37"/>
  <c r="X37" s="1"/>
  <c r="H37"/>
  <c r="R37" s="1"/>
  <c r="V28"/>
  <c r="X28" s="1"/>
  <c r="H28"/>
  <c r="R28" s="1"/>
  <c r="V36"/>
  <c r="X36" s="1"/>
  <c r="H36"/>
  <c r="R36" s="1"/>
  <c r="V35"/>
  <c r="X35" s="1"/>
  <c r="H35"/>
  <c r="R35" s="1"/>
  <c r="V34"/>
  <c r="X34" s="1"/>
  <c r="H34"/>
  <c r="R34" s="1"/>
  <c r="V33"/>
  <c r="X33" s="1"/>
  <c r="H33"/>
  <c r="R33" s="1"/>
  <c r="V32"/>
  <c r="X32" s="1"/>
  <c r="H32"/>
  <c r="R32" s="1"/>
  <c r="V19"/>
  <c r="X19" s="1"/>
  <c r="H19"/>
  <c r="R19" s="1"/>
  <c r="V31"/>
  <c r="X31" s="1"/>
  <c r="H31"/>
  <c r="R31" s="1"/>
  <c r="V18"/>
  <c r="X18" s="1"/>
  <c r="R18"/>
  <c r="V30"/>
  <c r="X30" s="1"/>
  <c r="H30"/>
  <c r="R30" s="1"/>
  <c r="V27"/>
  <c r="X27" s="1"/>
  <c r="H27"/>
  <c r="R27" s="1"/>
  <c r="V26"/>
  <c r="X26" s="1"/>
  <c r="H26"/>
  <c r="R26" s="1"/>
  <c r="V25"/>
  <c r="X25" s="1"/>
  <c r="H25"/>
  <c r="R25" s="1"/>
  <c r="V24"/>
  <c r="X24" s="1"/>
  <c r="H24"/>
  <c r="R24" s="1"/>
  <c r="V23"/>
  <c r="X23" s="1"/>
  <c r="H23"/>
  <c r="R23" s="1"/>
  <c r="V20"/>
  <c r="X20" s="1"/>
  <c r="H20"/>
  <c r="R20" s="1"/>
  <c r="V17"/>
  <c r="X17" s="1"/>
  <c r="H17"/>
  <c r="R17" s="1"/>
  <c r="V22"/>
  <c r="X22" s="1"/>
  <c r="H22"/>
  <c r="R22" s="1"/>
  <c r="V21"/>
  <c r="X21" s="1"/>
  <c r="H21"/>
  <c r="R21" s="1"/>
  <c r="V16"/>
  <c r="X16" s="1"/>
  <c r="H16"/>
  <c r="R16" s="1"/>
  <c r="V15"/>
  <c r="X15" s="1"/>
  <c r="H15"/>
  <c r="R15" s="1"/>
  <c r="V14"/>
  <c r="X14" s="1"/>
  <c r="H14"/>
  <c r="R14" s="1"/>
  <c r="V13"/>
  <c r="X13" s="1"/>
  <c r="H13"/>
  <c r="R13" s="1"/>
  <c r="V12"/>
  <c r="X12" s="1"/>
  <c r="H12"/>
  <c r="R12" s="1"/>
  <c r="V10"/>
  <c r="X10" s="1"/>
  <c r="H10"/>
  <c r="R10" s="1"/>
  <c r="V11"/>
  <c r="X11" s="1"/>
  <c r="H11"/>
  <c r="R11" s="1"/>
  <c r="V9"/>
  <c r="X9" s="1"/>
  <c r="H9"/>
  <c r="R9" s="1"/>
  <c r="V8"/>
  <c r="X8" s="1"/>
  <c r="H8"/>
  <c r="R8" s="1"/>
  <c r="V7"/>
  <c r="X7" s="1"/>
  <c r="H7"/>
  <c r="R7" s="1"/>
  <c r="V6"/>
  <c r="X6" s="1"/>
  <c r="R6"/>
  <c r="V3"/>
  <c r="X3" s="1"/>
  <c r="R3"/>
  <c r="V5"/>
  <c r="X5" s="1"/>
  <c r="Y5" s="1"/>
  <c r="V4"/>
  <c r="X4" s="1"/>
  <c r="H4"/>
  <c r="R4" s="1"/>
  <c r="Y82" l="1"/>
  <c r="Y51"/>
  <c r="Y14"/>
  <c r="Y16"/>
  <c r="Y22"/>
  <c r="Y24"/>
  <c r="Y44"/>
  <c r="Y3"/>
  <c r="Y15"/>
  <c r="Y21"/>
  <c r="Y23"/>
  <c r="Y25"/>
  <c r="Y74"/>
  <c r="Y20"/>
  <c r="Y17"/>
  <c r="Y58"/>
  <c r="Y56"/>
  <c r="Y57"/>
  <c r="Y13"/>
  <c r="Y26"/>
  <c r="Y50"/>
  <c r="Y71"/>
  <c r="Y73"/>
  <c r="Y72"/>
  <c r="Y45"/>
  <c r="Y59"/>
  <c r="Y66"/>
  <c r="Y77"/>
  <c r="Y27"/>
  <c r="Y30"/>
  <c r="Y31"/>
  <c r="Y19"/>
  <c r="Y32"/>
  <c r="Y33"/>
  <c r="Y34"/>
  <c r="Y35"/>
  <c r="Y36"/>
  <c r="Y28"/>
  <c r="Y37"/>
  <c r="Y38"/>
  <c r="Y39"/>
  <c r="Y40"/>
  <c r="Y41"/>
  <c r="Y42"/>
  <c r="Y4"/>
  <c r="Y6"/>
  <c r="Y62"/>
  <c r="Y63"/>
  <c r="Y64"/>
  <c r="Y65"/>
  <c r="Y54"/>
  <c r="Y69"/>
  <c r="Y18"/>
  <c r="Y43"/>
  <c r="Y46"/>
  <c r="Y47"/>
  <c r="Y48"/>
  <c r="Y49"/>
  <c r="Y55"/>
  <c r="Y60"/>
  <c r="Y53"/>
  <c r="Y67"/>
  <c r="Y68"/>
  <c r="Y70"/>
  <c r="Y76"/>
  <c r="Y79"/>
  <c r="Y81"/>
  <c r="Y78"/>
  <c r="Y80"/>
  <c r="Y7"/>
  <c r="Y8"/>
  <c r="Y9"/>
  <c r="Y11"/>
  <c r="Y10"/>
  <c r="Y12"/>
  <c r="Y61"/>
  <c r="Y29"/>
</calcChain>
</file>

<file path=xl/sharedStrings.xml><?xml version="1.0" encoding="utf-8"?>
<sst xmlns="http://schemas.openxmlformats.org/spreadsheetml/2006/main" count="219" uniqueCount="141">
  <si>
    <t>ΜΕΤΑΠΤΥΧΙΑΚΟ</t>
  </si>
  <si>
    <t>ΔΙΔΑΣΚΑΛΕΙΟ</t>
  </si>
  <si>
    <t>ΣΑΪΤΑΣ ΓΕΩΡΓΙΟΣ</t>
  </si>
  <si>
    <t>ΑΝΑΣΤΟΠΟΥΛΟΣ ΑΝΑΣΤΑΣΙΟΣ</t>
  </si>
  <si>
    <t>ΠΕ70</t>
  </si>
  <si>
    <t>ΠΑΝΑΓΙΩΤΟΠΟΥΛΟΥ ΠΟΛΥΞΕΝΗ</t>
  </si>
  <si>
    <t>ΒΑΣΙΛΟΠΟΥΛΟΥ ΒΙΚΤΩΡΙΑ</t>
  </si>
  <si>
    <t>ΠΑΝΟΥΤΣΟΠΟΥΛΟΣ ΠΑΝΑΓΙΩΤΗΣ</t>
  </si>
  <si>
    <t>ΓΕΩΡΓΟΠΟΥΛΟΣ ΑΛΕΞΗΣ</t>
  </si>
  <si>
    <t>ΑΝΔΡΕΑΝΙΔΟΥ ΜΑΡΙΑ</t>
  </si>
  <si>
    <t>ΚΟΚΚΟΣΗΣ ΠΕΤΡΟΣ</t>
  </si>
  <si>
    <t>ΠΑΝΑΓΟΠΟΥΛΟΣ ΙΩΑΝΝΗΣ</t>
  </si>
  <si>
    <t>ΜΙΚΕΛΗΣ ΔΗΜΗΤΡΙΟΣ</t>
  </si>
  <si>
    <t>ΑΓΡΑΠΙΔΗΣ ΑΛΕΞΙΟΣ</t>
  </si>
  <si>
    <t>ΑΛΕΞΑΝΔΡΟΠΟΥΛΟΥ ΕΥΓΕΝΙΑ</t>
  </si>
  <si>
    <t>ΑΛΕΞΟΠΟΥΛΟΣ ΔΙΟΝΥΣΙΟΣ</t>
  </si>
  <si>
    <t>ΒΑΣΙΛΕΙΟΥ ΣΤΥΛΙΑΝΟΣ</t>
  </si>
  <si>
    <t>ΠΕ11</t>
  </si>
  <si>
    <t>ΒΑΣΙΛΟΠΟΥΛΟΣ ΔΗΜΗΤΡΙΟΣ</t>
  </si>
  <si>
    <t>ΓΑΡΓΑΛΙΑΝΟΣ ΙΩΑΝΝΗΣ</t>
  </si>
  <si>
    <t>ΓΕΩΡΓΟΠΟΥΛΟΣ ΔΙΟΝΥΣΙΟΣ</t>
  </si>
  <si>
    <t>ΖΩΓΟΠΟΥΛΟΣ ΚΩΝΣΤΑΝΤΙΝΟΣ</t>
  </si>
  <si>
    <t>ΖΙΑΚΑΣ ΕΥΑΓΓΕΛΟΣ</t>
  </si>
  <si>
    <t>ΔΗΜΑΚΙΔΗ ΖΩΙΤΣΑ</t>
  </si>
  <si>
    <t>ΘΩΜΟΠΟΥΛΟΥ ΒΑΣΙΛΙΚΗ</t>
  </si>
  <si>
    <t>ΝΙΚΟΛΟΠΟΥΛΟΣ ΕΥΑΓΓΕΛΟΣ</t>
  </si>
  <si>
    <t>ΝΤΟΥΖΑ ΔΗΜΗΤΡΑ</t>
  </si>
  <si>
    <t>ΝΤΟΥΜΑΣ ΚΩΝΣΤΑΝΤΙΝΟΣ</t>
  </si>
  <si>
    <t>ΝΤΟΥΜΑΣ ΓΕΩΡΓΙΟΣ</t>
  </si>
  <si>
    <t>ΠΑΡΑΣΚΕΥΟΠΟΥΛΟΣ ΤΡΥΦΩΝ</t>
  </si>
  <si>
    <t>ΠΑΤΣΟΥΡΗΣ ΕΥΘΥΜΙΟΣ</t>
  </si>
  <si>
    <t>ΠΕΤΡΟΠΟΥΛΟΣ ΘΕΟΔΩΡΟΣ</t>
  </si>
  <si>
    <t>ΠΙΚΕΑΣ ΓΕΩΡΓΙΟΣ</t>
  </si>
  <si>
    <t>ΠΟΥΛΗΣ ΑΝΑΣΤΑΣΙΟΣ</t>
  </si>
  <si>
    <t>ΣΑΡΑΝΤΙΔΟΥ ΦΩΤΕΙΝΗ</t>
  </si>
  <si>
    <t>ΣΙΔΗΡΟΚΑΣΤΡΙΤΗΣ ΙΩΑΝΝΗΣ</t>
  </si>
  <si>
    <t>ΣΚΟΥΝΤΖΗΣ ΓΕΩΡΓΙΟΣ</t>
  </si>
  <si>
    <t>ΣΟΛΩΜΟΥ ΜΑΡΙΑ</t>
  </si>
  <si>
    <t>ΣΟΦΙΑΝΟΠΟΥΛΟΣ ΑΛΕΞΗΣ</t>
  </si>
  <si>
    <t>ΣΤΑΜΟΣ ΝΙΚΟΛΑΟΣ</t>
  </si>
  <si>
    <t>ΣΤΑΣΙΝΟΠΟΥΛΟΣ ΔΗΜΗΤΡΙΟΣ</t>
  </si>
  <si>
    <t>ΣΤΑΥΡΟΠΟΥΛΟΥ ΚΩΝΣΤΑΝΤΙΝΑ</t>
  </si>
  <si>
    <t>ΣΤΕΡΓΙΟΥ ΜΑΡΙΑΝΝΑ</t>
  </si>
  <si>
    <t>ΤΣΑΚΟΥΛΟΓΙΑΝΝΟΠΟΥΛΟΣ ΠΑΝΑΓΙΩΤΗΣ</t>
  </si>
  <si>
    <t>ΤΣΟΠΕΛΑ ΕΛΕΝΗ</t>
  </si>
  <si>
    <t>ΤΣΕΚΟΥΡΑΣ ΦΩΤΙΟΣ</t>
  </si>
  <si>
    <t>ΤΣΟΥΤΣΟΥΡΑΣ ΘΩΜΑΣ</t>
  </si>
  <si>
    <t>ΦΛΩΡΟΥ ΑΙΚΑΤΕΡΙΝΗ</t>
  </si>
  <si>
    <t>ΦΩΤΟΠΟΥΛΟΣ  ΓΕΩΡΓΙΟΣ</t>
  </si>
  <si>
    <t>ΧΡΟΝΟΠΟΥΛΟΣ ΚΩΝΣΤΑΝΤΙΝΟΣ</t>
  </si>
  <si>
    <t>ΧΡΥΣΑΝΘΑΚΟΠΟΥΛΟΥ ΑΝΑΣΤΑΣΙΑ</t>
  </si>
  <si>
    <t>ΚΑΛΗΜΕΡΗ ΟΥΡΑΝΙΑ</t>
  </si>
  <si>
    <t>ΚΑΠΩΝΗΣ ΑΝΑΣΤΑΣΙΟΣ</t>
  </si>
  <si>
    <t>ΚΑΡΑΛΗΣ ΑΝΑΣΤΑΣΙΟΣ</t>
  </si>
  <si>
    <t>ΚΑΤΣΙΜΠΕΛΗΣ ΑΘΑΝΑΣΙΟΣ</t>
  </si>
  <si>
    <t>ΚΛΕΙΔΕΡΗΣ ΠΑΝΑΓΙΩΤΗΣ</t>
  </si>
  <si>
    <t>ΚΟΥΛΗΣ ΚΩΝΣΤΑΝΤΙΝΟΣ</t>
  </si>
  <si>
    <t>ΚΟΥΝΕΛΗ ΕΛΕΝΗ</t>
  </si>
  <si>
    <t>ΚΟΥΡΚΟΥΜΕΛΗΣ ΠΑΝΑΓΙΩΤΗΣ</t>
  </si>
  <si>
    <t>ΚΟΥΣΑΒΕΛΟΣ ΝΙΚΟΛΑΟΣ</t>
  </si>
  <si>
    <t xml:space="preserve">ΚΥΠΡΙΩΤΗΣ ΔΙΟΝΥΣΙΟΣ </t>
  </si>
  <si>
    <t>ΛΑΓΟΣ ΧΡΗΣΤΟΣ</t>
  </si>
  <si>
    <t>ΜΑΥΡΟΕΙΔΑΚΟΥ ΕΛΕΝΗ</t>
  </si>
  <si>
    <t>ΜΟΝΑΝΤΕΡΟΥ ΧΡΥΣΗ</t>
  </si>
  <si>
    <t>ΜΠΑΝΤΟΥΝΑΣ ΔΗΜΗΤΡΙΟΣ</t>
  </si>
  <si>
    <t>ΜΠΑΤΖΑΚΑΣ ΔΗΜΗΤΡΙΟΣ</t>
  </si>
  <si>
    <t>560402</t>
  </si>
  <si>
    <t>555212</t>
  </si>
  <si>
    <t>ΛΑΜΠΡΟΠΟΥΛΟΣ ΝΙΚΟΛΑΟΣ</t>
  </si>
  <si>
    <t>588829</t>
  </si>
  <si>
    <t>553795</t>
  </si>
  <si>
    <t>562945</t>
  </si>
  <si>
    <t>550724</t>
  </si>
  <si>
    <t>549784</t>
  </si>
  <si>
    <t>556800</t>
  </si>
  <si>
    <t>ΚΑΛΑΜΠΡΕΖΟΣ ΠΑΝΑΓΙΩΤΗΣ</t>
  </si>
  <si>
    <t>586188</t>
  </si>
  <si>
    <t>596125</t>
  </si>
  <si>
    <t>588824</t>
  </si>
  <si>
    <t>585008</t>
  </si>
  <si>
    <t>587903</t>
  </si>
  <si>
    <t>561908</t>
  </si>
  <si>
    <t>554772</t>
  </si>
  <si>
    <t>570378</t>
  </si>
  <si>
    <t>ΑΜΠΑΤΖΗΣ ΓΕΩΡΓΙΟΣ</t>
  </si>
  <si>
    <t>ΚΑΡΑΤΖΑΣ ΑΝΔΡΕΑΣ</t>
  </si>
  <si>
    <t>561965</t>
  </si>
  <si>
    <t>ΔΗΜΗΤΡΟΠΟΥΛΟΣ ΧΡΥΣΟΒΑΛΑΝΤΗΣ</t>
  </si>
  <si>
    <t>601180</t>
  </si>
  <si>
    <t>ΑΓΓΕΛΟΠΟΥΛΟΥ ΔΙΑΜΑΝΤΩ</t>
  </si>
  <si>
    <t>ΒΟΥΡΛΟΥΜΗ ΖΩΗ</t>
  </si>
  <si>
    <t>563030</t>
  </si>
  <si>
    <t>ΑΛΕΞΟΠΟΥΛΟΣ ΟΔΥΣΣΕΑΣ</t>
  </si>
  <si>
    <t>ΒΟΥΡΛΙΑΣ ΕΥΣΤΑΘΙΟΣ</t>
  </si>
  <si>
    <t>ΓΙΑΝΝΑΚΟΠΟΥΛΟΣ ΑΝΤΩΝΙΟΣ</t>
  </si>
  <si>
    <t>ΖΗΣΟΣ ΣΩΤΗΡΙΟΣ</t>
  </si>
  <si>
    <t>ΘΕΟΔΩΡΟΠΟΥΛΟΥ ΔΗΜΗΤΡΑ</t>
  </si>
  <si>
    <t>ΚΑΡΑΓΓΕΛΗ ΚΥΡΙΑΚΗ-ΜΑΡΙΑ</t>
  </si>
  <si>
    <t>ΚΛΑΔΗΣ ΝΙΚΟΛΑΟΣ</t>
  </si>
  <si>
    <t>ΜΠΟΥΡΓΟΣ ΙΩΑΝΝΗΣ</t>
  </si>
  <si>
    <t>ΣΟΡΒΑΝΗΣ ΚΩΝ/ΝΟΣ</t>
  </si>
  <si>
    <t>ΣΤΑΥΡΟΠΟΥΛΟΥ ΕΥΤΥΧΙΑ</t>
  </si>
  <si>
    <t>ΝΙΒΟΥΡΛΗ ΕΛΕΥΘΕΡΙΑ</t>
  </si>
  <si>
    <t>551041</t>
  </si>
  <si>
    <t>600934</t>
  </si>
  <si>
    <t>584738</t>
  </si>
  <si>
    <t>574986</t>
  </si>
  <si>
    <t>617202</t>
  </si>
  <si>
    <t>564689</t>
  </si>
  <si>
    <t>607091</t>
  </si>
  <si>
    <t>596131</t>
  </si>
  <si>
    <t>581774</t>
  </si>
  <si>
    <t>552868</t>
  </si>
  <si>
    <t>579725</t>
  </si>
  <si>
    <t>555691</t>
  </si>
  <si>
    <t>Α/Α</t>
  </si>
  <si>
    <t>ΟΝΟΜΑΤΕΠΩΝΥΜΟ</t>
  </si>
  <si>
    <t>ΑΜ</t>
  </si>
  <si>
    <t>ΚΛΑΔΟΣ</t>
  </si>
  <si>
    <t>ΔΙΔΑΚΤΟΡΙΚΟ</t>
  </si>
  <si>
    <t>ΣΥΝΟΛΟ (Διδακτ.+ Μεταπτ.)</t>
  </si>
  <si>
    <t>2ο ΠΤΥΧΙΟ ΑΕΙ-ΤΕΙ</t>
  </si>
  <si>
    <t>ΠΤΧΙΟ ΠΑΙΔ. ΑΚΑΔΗΜΙΑΣ</t>
  </si>
  <si>
    <t>ΣΕΛΔΕ, ΑΣΠΑΙΤΕ, ΣΕΛΕΤΕ, κ.λ.π.</t>
  </si>
  <si>
    <t>Τ.Π.Ε. 1ου ΕΠΙΠΕΔ.</t>
  </si>
  <si>
    <t>2η ΞΕΝΗ ΓΛΩΣΣΑ= ΕΠΙΠΕΔΟ Β2</t>
  </si>
  <si>
    <t>1η ΞΕΝΗ ΓΛΩΣΣΑ = ΕΠΙΠΕΔΟ Β2</t>
  </si>
  <si>
    <t>1η ΞΕΝΗ ΓΛΩΣΣΑ &gt; ΕΠΙΠΕΔΟ Β2</t>
  </si>
  <si>
    <t>2η ΞΕΝΗ ΓΛΩΣΣΑ &gt; ΕΠΙΠΕΔΟ Β2</t>
  </si>
  <si>
    <t>Μερικό σύνολο 1 (ΕΠΙΣΤ. -ΠΑΙΔΑΓ. ΣΥΓΚΡΟΤ.)</t>
  </si>
  <si>
    <t>ΔΙΔΑΚΤ. ΥΠΗΡ. ΠΕΡΑΝ 8 ΕΤΩΝ</t>
  </si>
  <si>
    <t>ΠΕΡΙΦ. ΔΝΤΗ-ΣΧ. ΣΥΜΒ.-ΔΝΤΗ ΕΚΠΣΗΣ-ΔΝΤΗ ΣΧΟΛΕΙΟΥ κ.λ.π.</t>
  </si>
  <si>
    <t>ΥΠΔΝΤΗ ΣΧΟΛΕΙΟΥ-ΠΡΟΪΣΤ. ΣΧΟΛΕΙΟΥ - ΠΡΟΪΣΤ. ΕΚΠΚΩΝ ΘΕΜΑΤΩΝ-ΥΠ. ΑΓ. ΥΓΕΙΑΣ, ΠΕΡΙΒΑΛ. ΠΟΛΙΤ.</t>
  </si>
  <si>
    <t>ΣΥΝΟΛΟ ΑΠΌ ΔΙΟΚΗΤΙΚΗ ΚΑΙ ΚΑΘΟΔ. ΕΜΠΕΙΡΙΑ</t>
  </si>
  <si>
    <t>ΥΠΗΡΕΣΙΑΚ ΣΥΜΒΟΥΛΙΑ</t>
  </si>
  <si>
    <t>Μερικό σύνολο 2 (ΥΠΗΡ. ΚΑΤΑΣΤΑΣΗ-ΔΙΟΙΚ. ΚΑΙ ΚΑΘΟΔ. ΕΜΠΕΙΡΙΑ</t>
  </si>
  <si>
    <t>ΣΥΝΟΛΟ (Μερικό σύνολο 1 + Μερικό σύνολο 2)</t>
  </si>
  <si>
    <t>Πύργος , 16-6-2017</t>
  </si>
  <si>
    <t>ΠΑΝΑΓΟΠΟΥΛΟΣ ΠΑΝΑΓΙΩΤΗΣ</t>
  </si>
  <si>
    <r>
      <t xml:space="preserve"> Δ/ΝΣΗ Π.Ε. ΗΛΕΙΑΣ                                            </t>
    </r>
    <r>
      <rPr>
        <b/>
        <sz val="14"/>
        <color indexed="8"/>
        <rFont val="Calibri"/>
        <family val="2"/>
        <charset val="161"/>
      </rPr>
      <t xml:space="preserve">  ΤΕΛΙΚΟΣ ΑΝΑΜΟΡΦΩΜΕΝΟΣ ΑΞΙΟΛΟΓΙΚΟΣ  ΠΙΝΑΚΑΣ  ΥΠΟΨΗΦΙΩΝ Δ/ΝΤΩΝ ΣΧΟΛΙΚΩΝ ΜΟΝΑΔΩΝ</t>
    </r>
  </si>
  <si>
    <t>Ο ΑΝΑΠΛΗΡΩΤΗΣ ΠΡΟΕΔΡΟΣ ΤΟΥ ΣΥΜΒΟΥΛΙΟΥ ΕΠΙΛΟΓΗΣ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</si>
</sst>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name val="Arial Greek"/>
      <charset val="161"/>
    </font>
    <font>
      <sz val="11"/>
      <name val="Calibri"/>
      <family val="2"/>
      <charset val="161"/>
    </font>
    <font>
      <b/>
      <sz val="14"/>
      <color indexed="8"/>
      <name val="Calibri"/>
      <family val="2"/>
      <charset val="161"/>
    </font>
    <font>
      <b/>
      <sz val="11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2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2" fontId="4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3" fillId="5" borderId="0" xfId="0" applyNumberFormat="1" applyFont="1" applyFill="1" applyBorder="1" applyAlignment="1">
      <alignment horizontal="center" vertical="center" wrapText="1"/>
    </xf>
    <xf numFmtId="2" fontId="0" fillId="5" borderId="4" xfId="0" applyNumberForma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center" textRotation="90" wrapText="1"/>
    </xf>
    <xf numFmtId="2" fontId="6" fillId="2" borderId="5" xfId="0" applyNumberFormat="1" applyFont="1" applyFill="1" applyBorder="1" applyAlignment="1">
      <alignment horizontal="center" vertical="center" textRotation="90" wrapText="1"/>
    </xf>
    <xf numFmtId="49" fontId="3" fillId="3" borderId="1" xfId="0" applyNumberFormat="1" applyFont="1" applyFill="1" applyBorder="1" applyAlignment="1">
      <alignment horizontal="center" vertical="center" wrapText="1"/>
    </xf>
    <xf numFmtId="2" fontId="3" fillId="5" borderId="6" xfId="0" applyNumberFormat="1" applyFont="1" applyFill="1" applyBorder="1" applyAlignment="1">
      <alignment horizontal="center" vertical="center" wrapText="1"/>
    </xf>
    <xf numFmtId="2" fontId="3" fillId="5" borderId="4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10" fillId="6" borderId="1" xfId="0" applyNumberFormat="1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center" vertical="center" textRotation="90" wrapText="1"/>
    </xf>
    <xf numFmtId="2" fontId="4" fillId="2" borderId="8" xfId="0" applyNumberFormat="1" applyFont="1" applyFill="1" applyBorder="1" applyAlignment="1">
      <alignment horizontal="center" vertical="center" textRotation="90" wrapText="1"/>
    </xf>
    <xf numFmtId="2" fontId="5" fillId="7" borderId="0" xfId="0" applyNumberFormat="1" applyFont="1" applyFill="1" applyBorder="1" applyAlignment="1">
      <alignment vertical="center" wrapText="1"/>
    </xf>
    <xf numFmtId="2" fontId="9" fillId="5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>
      <alignment horizontal="center" vertical="center" wrapText="1"/>
    </xf>
    <xf numFmtId="2" fontId="7" fillId="3" borderId="11" xfId="0" applyNumberFormat="1" applyFon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2" fontId="11" fillId="0" borderId="13" xfId="0" applyNumberFormat="1" applyFont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2" fontId="6" fillId="4" borderId="9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2" fontId="4" fillId="2" borderId="16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2" fontId="3" fillId="3" borderId="17" xfId="0" applyNumberFormat="1" applyFont="1" applyFill="1" applyBorder="1" applyAlignment="1">
      <alignment horizontal="center" vertical="center" wrapText="1"/>
    </xf>
    <xf numFmtId="2" fontId="0" fillId="0" borderId="18" xfId="0" applyNumberForma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Alignment="1">
      <alignment horizontal="center" vertical="center" wrapText="1"/>
    </xf>
    <xf numFmtId="2" fontId="0" fillId="4" borderId="12" xfId="0" applyNumberFormat="1" applyFill="1" applyBorder="1" applyAlignment="1">
      <alignment horizontal="center" vertical="center" wrapText="1"/>
    </xf>
    <xf numFmtId="2" fontId="9" fillId="4" borderId="12" xfId="0" applyNumberFormat="1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 wrapText="1"/>
    </xf>
    <xf numFmtId="2" fontId="4" fillId="2" borderId="20" xfId="0" applyNumberFormat="1" applyFont="1" applyFill="1" applyBorder="1" applyAlignment="1">
      <alignment horizontal="center" vertical="center" wrapText="1"/>
    </xf>
    <xf numFmtId="2" fontId="5" fillId="0" borderId="21" xfId="0" applyNumberFormat="1" applyFont="1" applyFill="1" applyBorder="1" applyAlignment="1">
      <alignment horizontal="center" vertical="center" wrapText="1"/>
    </xf>
    <xf numFmtId="2" fontId="5" fillId="0" borderId="22" xfId="0" applyNumberFormat="1" applyFont="1" applyFill="1" applyBorder="1" applyAlignment="1">
      <alignment horizontal="center" vertical="center" wrapText="1"/>
    </xf>
    <xf numFmtId="2" fontId="5" fillId="3" borderId="22" xfId="0" applyNumberFormat="1" applyFont="1" applyFill="1" applyBorder="1" applyAlignment="1">
      <alignment horizontal="center" vertical="center" wrapText="1"/>
    </xf>
    <xf numFmtId="2" fontId="12" fillId="0" borderId="23" xfId="0" applyNumberFormat="1" applyFont="1" applyBorder="1" applyAlignment="1">
      <alignment horizontal="center" vertical="center" wrapText="1"/>
    </xf>
    <xf numFmtId="1" fontId="5" fillId="0" borderId="16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2" fontId="9" fillId="8" borderId="24" xfId="0" applyNumberFormat="1" applyFont="1" applyFill="1" applyBorder="1" applyAlignment="1">
      <alignment horizontal="center" vertical="center" textRotation="90" wrapText="1"/>
    </xf>
    <xf numFmtId="2" fontId="9" fillId="8" borderId="5" xfId="0" applyNumberFormat="1" applyFont="1" applyFill="1" applyBorder="1" applyAlignment="1">
      <alignment horizontal="center" vertical="center" textRotation="90" wrapText="1"/>
    </xf>
    <xf numFmtId="2" fontId="9" fillId="9" borderId="5" xfId="0" applyNumberFormat="1" applyFont="1" applyFill="1" applyBorder="1" applyAlignment="1">
      <alignment horizontal="center" vertical="center" wrapText="1"/>
    </xf>
    <xf numFmtId="2" fontId="13" fillId="9" borderId="25" xfId="0" applyNumberFormat="1" applyFont="1" applyFill="1" applyBorder="1" applyAlignment="1">
      <alignment horizontal="center" vertical="center" wrapText="1"/>
    </xf>
    <xf numFmtId="2" fontId="9" fillId="10" borderId="5" xfId="0" applyNumberFormat="1" applyFont="1" applyFill="1" applyBorder="1" applyAlignment="1">
      <alignment horizontal="center" vertical="center" textRotation="90" wrapText="1"/>
    </xf>
    <xf numFmtId="2" fontId="3" fillId="0" borderId="14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4" borderId="9" xfId="0" applyNumberFormat="1" applyFont="1" applyFill="1" applyBorder="1" applyAlignment="1">
      <alignment horizontal="center" vertical="center" wrapText="1"/>
    </xf>
    <xf numFmtId="2" fontId="9" fillId="9" borderId="26" xfId="0" applyNumberFormat="1" applyFont="1" applyFill="1" applyBorder="1" applyAlignment="1">
      <alignment horizontal="center" vertical="center" wrapText="1"/>
    </xf>
    <xf numFmtId="1" fontId="5" fillId="0" borderId="20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 applyAlignment="1">
      <alignment horizontal="left" vertical="top" wrapText="1"/>
    </xf>
    <xf numFmtId="2" fontId="8" fillId="7" borderId="0" xfId="0" applyNumberFormat="1" applyFont="1" applyFill="1" applyBorder="1" applyAlignment="1">
      <alignment horizontal="center" vertical="top" wrapText="1"/>
    </xf>
    <xf numFmtId="2" fontId="8" fillId="7" borderId="0" xfId="0" applyNumberFormat="1" applyFont="1" applyFill="1" applyBorder="1" applyAlignment="1">
      <alignment horizontal="center" vertical="center" wrapText="1"/>
    </xf>
  </cellXfs>
  <cellStyles count="3">
    <cellStyle name="Βασικό_Φύλλο1" xfId="1"/>
    <cellStyle name="Κανονικό" xfId="0" builtinId="0"/>
    <cellStyle name="Κανονικό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7"/>
  <sheetViews>
    <sheetView tabSelected="1" zoomScale="70" zoomScaleNormal="70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AA4" sqref="AA4"/>
    </sheetView>
  </sheetViews>
  <sheetFormatPr defaultRowHeight="15"/>
  <cols>
    <col min="1" max="1" width="4.42578125" bestFit="1" customWidth="1"/>
    <col min="2" max="2" width="39.140625" bestFit="1" customWidth="1"/>
    <col min="3" max="3" width="7.7109375" bestFit="1" customWidth="1"/>
    <col min="4" max="4" width="6.42578125" bestFit="1" customWidth="1"/>
    <col min="5" max="5" width="1.5703125" customWidth="1"/>
    <col min="6" max="10" width="5" bestFit="1" customWidth="1"/>
    <col min="11" max="11" width="4" bestFit="1" customWidth="1"/>
    <col min="12" max="14" width="5" bestFit="1" customWidth="1"/>
    <col min="15" max="15" width="4" bestFit="1" customWidth="1"/>
    <col min="16" max="16" width="5" bestFit="1" customWidth="1"/>
    <col min="17" max="17" width="5.140625" customWidth="1"/>
    <col min="18" max="18" width="7.7109375" bestFit="1" customWidth="1"/>
    <col min="19" max="19" width="6" bestFit="1" customWidth="1"/>
    <col min="20" max="21" width="6.85546875" bestFit="1" customWidth="1"/>
    <col min="22" max="23" width="5" bestFit="1" customWidth="1"/>
    <col min="24" max="24" width="7.7109375" bestFit="1" customWidth="1"/>
    <col min="25" max="25" width="8.28515625" bestFit="1" customWidth="1"/>
    <col min="26" max="26" width="4" customWidth="1"/>
    <col min="27" max="27" width="3.7109375" customWidth="1"/>
    <col min="28" max="28" width="3.5703125" customWidth="1"/>
    <col min="29" max="29" width="3.7109375" customWidth="1"/>
    <col min="30" max="30" width="3.28515625" customWidth="1"/>
  </cols>
  <sheetData>
    <row r="1" spans="1:25" ht="24" customHeight="1" thickBot="1">
      <c r="A1" s="62" t="s">
        <v>139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1:25" ht="394.5" customHeight="1" thickBot="1">
      <c r="A2" s="60" t="s">
        <v>115</v>
      </c>
      <c r="B2" s="54" t="s">
        <v>116</v>
      </c>
      <c r="C2" s="54" t="s">
        <v>117</v>
      </c>
      <c r="D2" s="55" t="s">
        <v>118</v>
      </c>
      <c r="E2" s="23"/>
      <c r="F2" s="52" t="s">
        <v>119</v>
      </c>
      <c r="G2" s="53" t="s">
        <v>0</v>
      </c>
      <c r="H2" s="12" t="s">
        <v>120</v>
      </c>
      <c r="I2" s="53" t="s">
        <v>1</v>
      </c>
      <c r="J2" s="53" t="s">
        <v>121</v>
      </c>
      <c r="K2" s="53" t="s">
        <v>122</v>
      </c>
      <c r="L2" s="53" t="s">
        <v>123</v>
      </c>
      <c r="M2" s="53" t="s">
        <v>124</v>
      </c>
      <c r="N2" s="53" t="s">
        <v>126</v>
      </c>
      <c r="O2" s="53" t="s">
        <v>125</v>
      </c>
      <c r="P2" s="53" t="s">
        <v>127</v>
      </c>
      <c r="Q2" s="53" t="s">
        <v>128</v>
      </c>
      <c r="R2" s="13" t="s">
        <v>129</v>
      </c>
      <c r="S2" s="56" t="s">
        <v>130</v>
      </c>
      <c r="T2" s="56" t="s">
        <v>131</v>
      </c>
      <c r="U2" s="56" t="s">
        <v>132</v>
      </c>
      <c r="V2" s="56" t="s">
        <v>133</v>
      </c>
      <c r="W2" s="56" t="s">
        <v>134</v>
      </c>
      <c r="X2" s="20" t="s">
        <v>135</v>
      </c>
      <c r="Y2" s="21" t="s">
        <v>136</v>
      </c>
    </row>
    <row r="3" spans="1:25" ht="18.75">
      <c r="A3" s="50">
        <v>1</v>
      </c>
      <c r="B3" s="46" t="s">
        <v>85</v>
      </c>
      <c r="C3" s="24" t="s">
        <v>86</v>
      </c>
      <c r="D3" s="25" t="s">
        <v>4</v>
      </c>
      <c r="E3" s="15"/>
      <c r="F3" s="57"/>
      <c r="G3" s="58"/>
      <c r="H3" s="30">
        <v>5</v>
      </c>
      <c r="I3" s="58">
        <v>2</v>
      </c>
      <c r="J3" s="58">
        <v>1.5</v>
      </c>
      <c r="K3" s="58"/>
      <c r="L3" s="58"/>
      <c r="M3" s="58">
        <v>0.5</v>
      </c>
      <c r="N3" s="58"/>
      <c r="O3" s="58"/>
      <c r="P3" s="58">
        <v>1</v>
      </c>
      <c r="Q3" s="58"/>
      <c r="R3" s="31">
        <f>SUM(H3:Q3)</f>
        <v>10</v>
      </c>
      <c r="S3" s="58">
        <v>8.5</v>
      </c>
      <c r="T3" s="59">
        <v>2.5</v>
      </c>
      <c r="U3" s="59"/>
      <c r="V3" s="32">
        <f>IF(T3+U3&gt;2.5,2.5,T3+U3)</f>
        <v>2.5</v>
      </c>
      <c r="W3" s="58"/>
      <c r="X3" s="33">
        <f>S3+V3+W3</f>
        <v>11</v>
      </c>
      <c r="Y3" s="34">
        <f>R3+X3</f>
        <v>21</v>
      </c>
    </row>
    <row r="4" spans="1:25" ht="18.75">
      <c r="A4" s="51">
        <v>2</v>
      </c>
      <c r="B4" s="47" t="s">
        <v>3</v>
      </c>
      <c r="C4" s="6">
        <v>585492</v>
      </c>
      <c r="D4" s="26" t="s">
        <v>4</v>
      </c>
      <c r="E4" s="10"/>
      <c r="F4" s="36"/>
      <c r="G4" s="3">
        <v>2.5</v>
      </c>
      <c r="H4" s="9">
        <f>IF(F4+G4&gt;4,4,F4+G4)</f>
        <v>2.5</v>
      </c>
      <c r="I4" s="3">
        <v>2</v>
      </c>
      <c r="J4" s="3">
        <v>1.5</v>
      </c>
      <c r="K4" s="3"/>
      <c r="L4" s="3">
        <v>0.5</v>
      </c>
      <c r="M4" s="3">
        <v>0.5</v>
      </c>
      <c r="N4" s="3"/>
      <c r="O4" s="3"/>
      <c r="P4" s="3">
        <v>1</v>
      </c>
      <c r="Q4" s="3"/>
      <c r="R4" s="1">
        <f>SUM(H4:Q4)</f>
        <v>8</v>
      </c>
      <c r="S4" s="3">
        <v>10</v>
      </c>
      <c r="T4" s="7">
        <v>2.5</v>
      </c>
      <c r="U4" s="7"/>
      <c r="V4" s="17">
        <f>IF(T4+U4&gt;2.5,2.5,T4+U4)</f>
        <v>2.5</v>
      </c>
      <c r="W4" s="3"/>
      <c r="X4" s="4">
        <f>S4+V4+W4</f>
        <v>12.5</v>
      </c>
      <c r="Y4" s="5">
        <f>R4+X4</f>
        <v>20.5</v>
      </c>
    </row>
    <row r="5" spans="1:25" ht="18.75">
      <c r="A5" s="51">
        <v>3</v>
      </c>
      <c r="B5" s="47" t="s">
        <v>99</v>
      </c>
      <c r="C5" s="6" t="s">
        <v>103</v>
      </c>
      <c r="D5" s="26" t="s">
        <v>4</v>
      </c>
      <c r="E5" s="10"/>
      <c r="F5" s="35"/>
      <c r="G5" s="2">
        <v>2.5</v>
      </c>
      <c r="H5" s="9">
        <v>2.5</v>
      </c>
      <c r="I5" s="2">
        <v>2</v>
      </c>
      <c r="J5" s="2">
        <v>1.5</v>
      </c>
      <c r="K5" s="2"/>
      <c r="L5" s="2"/>
      <c r="M5" s="2">
        <v>0.5</v>
      </c>
      <c r="N5" s="2">
        <v>0.8</v>
      </c>
      <c r="O5" s="2"/>
      <c r="P5" s="2"/>
      <c r="Q5" s="2"/>
      <c r="R5" s="1">
        <v>7.3</v>
      </c>
      <c r="S5" s="2">
        <v>10</v>
      </c>
      <c r="T5" s="8">
        <v>2</v>
      </c>
      <c r="U5" s="8">
        <v>2</v>
      </c>
      <c r="V5" s="17">
        <f>IF(T5+U5&gt;2.5,2.5,T5+U5)</f>
        <v>2.5</v>
      </c>
      <c r="W5" s="2"/>
      <c r="X5" s="4">
        <f>S5+V5+W5</f>
        <v>12.5</v>
      </c>
      <c r="Y5" s="5">
        <f>R5+X5</f>
        <v>19.8</v>
      </c>
    </row>
    <row r="6" spans="1:25" ht="18.75">
      <c r="A6" s="51">
        <v>4</v>
      </c>
      <c r="B6" s="47" t="s">
        <v>98</v>
      </c>
      <c r="C6" s="6" t="s">
        <v>108</v>
      </c>
      <c r="D6" s="26" t="s">
        <v>4</v>
      </c>
      <c r="E6" s="10"/>
      <c r="F6" s="35"/>
      <c r="G6" s="2"/>
      <c r="H6" s="9">
        <v>5</v>
      </c>
      <c r="I6" s="2">
        <v>2</v>
      </c>
      <c r="J6" s="2"/>
      <c r="K6" s="2"/>
      <c r="L6" s="2"/>
      <c r="M6" s="2">
        <v>0.5</v>
      </c>
      <c r="N6" s="2"/>
      <c r="O6" s="2"/>
      <c r="P6" s="2">
        <v>1</v>
      </c>
      <c r="Q6" s="2"/>
      <c r="R6" s="1">
        <f>SUM(H6:Q6)</f>
        <v>8.5</v>
      </c>
      <c r="S6" s="2">
        <v>8.25</v>
      </c>
      <c r="T6" s="8">
        <v>2.5</v>
      </c>
      <c r="U6" s="8"/>
      <c r="V6" s="17">
        <f>IF(T6+U6&gt;2.5,2.5,T6+U6)</f>
        <v>2.5</v>
      </c>
      <c r="W6" s="2"/>
      <c r="X6" s="4">
        <f>S6+V6+W6</f>
        <v>10.75</v>
      </c>
      <c r="Y6" s="5">
        <f>R6+X6</f>
        <v>19.25</v>
      </c>
    </row>
    <row r="7" spans="1:25" ht="18.75">
      <c r="A7" s="51">
        <v>5</v>
      </c>
      <c r="B7" s="47" t="s">
        <v>19</v>
      </c>
      <c r="C7" s="6">
        <v>554440</v>
      </c>
      <c r="D7" s="26" t="s">
        <v>4</v>
      </c>
      <c r="E7" s="10"/>
      <c r="F7" s="36">
        <v>4</v>
      </c>
      <c r="G7" s="3"/>
      <c r="H7" s="9">
        <f>IF(F7+G7&gt;4,4,F7+G7)</f>
        <v>4</v>
      </c>
      <c r="I7" s="3">
        <v>2</v>
      </c>
      <c r="J7" s="3"/>
      <c r="K7" s="3"/>
      <c r="L7" s="3"/>
      <c r="M7" s="3">
        <v>0.5</v>
      </c>
      <c r="N7" s="3"/>
      <c r="O7" s="3"/>
      <c r="P7" s="3"/>
      <c r="Q7" s="3"/>
      <c r="R7" s="1">
        <f>SUM(H7:Q7)</f>
        <v>6.5</v>
      </c>
      <c r="S7" s="3">
        <v>10</v>
      </c>
      <c r="T7" s="7">
        <v>2.5</v>
      </c>
      <c r="U7" s="7"/>
      <c r="V7" s="17">
        <f>IF(T7+U7&gt;2.5,2.5,T7+U7)</f>
        <v>2.5</v>
      </c>
      <c r="W7" s="3"/>
      <c r="X7" s="4">
        <f>S7+V7+W7</f>
        <v>12.5</v>
      </c>
      <c r="Y7" s="5">
        <f>R7+X7</f>
        <v>19</v>
      </c>
    </row>
    <row r="8" spans="1:25" ht="18.75">
      <c r="A8" s="51">
        <v>6</v>
      </c>
      <c r="B8" s="47" t="s">
        <v>10</v>
      </c>
      <c r="C8" s="6">
        <v>588984</v>
      </c>
      <c r="D8" s="26" t="s">
        <v>4</v>
      </c>
      <c r="E8" s="10"/>
      <c r="F8" s="35"/>
      <c r="G8" s="2">
        <v>2.5</v>
      </c>
      <c r="H8" s="9">
        <f>IF(F8+G8&gt;4,4,F8+G8)</f>
        <v>2.5</v>
      </c>
      <c r="I8" s="2">
        <v>2</v>
      </c>
      <c r="J8" s="2"/>
      <c r="K8" s="2"/>
      <c r="L8" s="2"/>
      <c r="M8" s="2">
        <v>0.5</v>
      </c>
      <c r="N8" s="2"/>
      <c r="O8" s="2"/>
      <c r="P8" s="2">
        <v>1</v>
      </c>
      <c r="Q8" s="2"/>
      <c r="R8" s="1">
        <f>SUM(H8:Q8)</f>
        <v>6</v>
      </c>
      <c r="S8" s="2">
        <v>10</v>
      </c>
      <c r="T8" s="8">
        <v>2.5</v>
      </c>
      <c r="U8" s="8"/>
      <c r="V8" s="17">
        <f>IF(T8+U8&gt;2.5,2.5,T8+U8)</f>
        <v>2.5</v>
      </c>
      <c r="W8" s="2"/>
      <c r="X8" s="4">
        <f>S8+V8+W8</f>
        <v>12.5</v>
      </c>
      <c r="Y8" s="5">
        <f>R8+X8</f>
        <v>18.5</v>
      </c>
    </row>
    <row r="9" spans="1:25" ht="18.75">
      <c r="A9" s="51">
        <v>7</v>
      </c>
      <c r="B9" s="47" t="s">
        <v>62</v>
      </c>
      <c r="C9" s="6" t="s">
        <v>71</v>
      </c>
      <c r="D9" s="26" t="s">
        <v>4</v>
      </c>
      <c r="E9" s="10"/>
      <c r="F9" s="35"/>
      <c r="G9" s="2">
        <v>2.5</v>
      </c>
      <c r="H9" s="9">
        <f>IF(F9+G9&gt;4,4,F9+G9)</f>
        <v>2.5</v>
      </c>
      <c r="I9" s="2">
        <v>2</v>
      </c>
      <c r="J9" s="2"/>
      <c r="K9" s="2"/>
      <c r="L9" s="2"/>
      <c r="M9" s="2">
        <v>0.5</v>
      </c>
      <c r="N9" s="2">
        <v>0.8</v>
      </c>
      <c r="O9" s="2"/>
      <c r="P9" s="2"/>
      <c r="Q9" s="2"/>
      <c r="R9" s="1">
        <f>SUM(H9:Q9)</f>
        <v>5.8</v>
      </c>
      <c r="S9" s="2">
        <v>10</v>
      </c>
      <c r="T9" s="8">
        <v>2.5</v>
      </c>
      <c r="U9" s="8"/>
      <c r="V9" s="17">
        <f>IF(T9+U9&gt;2.5,2.5,T9+U9)</f>
        <v>2.5</v>
      </c>
      <c r="W9" s="2"/>
      <c r="X9" s="4">
        <f>S9+V9+W9</f>
        <v>12.5</v>
      </c>
      <c r="Y9" s="5">
        <f>R9+X9</f>
        <v>18.3</v>
      </c>
    </row>
    <row r="10" spans="1:25" ht="18.75">
      <c r="A10" s="51">
        <v>8</v>
      </c>
      <c r="B10" s="47" t="s">
        <v>12</v>
      </c>
      <c r="C10" s="6" t="s">
        <v>70</v>
      </c>
      <c r="D10" s="26" t="s">
        <v>4</v>
      </c>
      <c r="E10" s="10"/>
      <c r="F10" s="35"/>
      <c r="G10" s="2">
        <v>2.5</v>
      </c>
      <c r="H10" s="9">
        <f>IF(F10+G10&gt;4,4,F10+G10)</f>
        <v>2.5</v>
      </c>
      <c r="I10" s="2">
        <v>2</v>
      </c>
      <c r="J10" s="2"/>
      <c r="K10" s="2"/>
      <c r="L10" s="2">
        <v>0.5</v>
      </c>
      <c r="M10" s="2">
        <v>0.5</v>
      </c>
      <c r="N10" s="2"/>
      <c r="O10" s="2"/>
      <c r="P10" s="2"/>
      <c r="Q10" s="2"/>
      <c r="R10" s="1">
        <f>SUM(H10:Q10)</f>
        <v>5.5</v>
      </c>
      <c r="S10" s="2">
        <v>10</v>
      </c>
      <c r="T10" s="8">
        <v>2.5</v>
      </c>
      <c r="U10" s="8"/>
      <c r="V10" s="17">
        <f>IF(T10+U10&gt;2.5,2.5,T10+U10)</f>
        <v>2.5</v>
      </c>
      <c r="W10" s="2"/>
      <c r="X10" s="4">
        <f>S10+V10+W10</f>
        <v>12.5</v>
      </c>
      <c r="Y10" s="5">
        <f>R10+X10</f>
        <v>18</v>
      </c>
    </row>
    <row r="11" spans="1:25" ht="18.75">
      <c r="A11" s="51">
        <v>9</v>
      </c>
      <c r="B11" s="47" t="s">
        <v>15</v>
      </c>
      <c r="C11" s="6">
        <v>551614</v>
      </c>
      <c r="D11" s="26" t="s">
        <v>4</v>
      </c>
      <c r="E11" s="10"/>
      <c r="F11" s="36"/>
      <c r="G11" s="3">
        <v>2.5</v>
      </c>
      <c r="H11" s="9">
        <f>IF(F11+G11&gt;4,4,F11+G11)</f>
        <v>2.5</v>
      </c>
      <c r="I11" s="3">
        <v>2</v>
      </c>
      <c r="J11" s="3"/>
      <c r="K11" s="3"/>
      <c r="L11" s="3"/>
      <c r="M11" s="3">
        <v>0.5</v>
      </c>
      <c r="N11" s="3"/>
      <c r="O11" s="3"/>
      <c r="P11" s="3"/>
      <c r="Q11" s="3"/>
      <c r="R11" s="1">
        <f>SUM(H11:Q11)</f>
        <v>5</v>
      </c>
      <c r="S11" s="3">
        <v>10</v>
      </c>
      <c r="T11" s="7">
        <v>2.5</v>
      </c>
      <c r="U11" s="7"/>
      <c r="V11" s="17">
        <f>IF(T11+U11&gt;2.5,2.5,T11+U11)</f>
        <v>2.5</v>
      </c>
      <c r="W11" s="3"/>
      <c r="X11" s="4">
        <f>S11+V11+W11</f>
        <v>12.5</v>
      </c>
      <c r="Y11" s="5">
        <f>R11+X11</f>
        <v>17.5</v>
      </c>
    </row>
    <row r="12" spans="1:25" ht="18.75">
      <c r="A12" s="51">
        <v>10</v>
      </c>
      <c r="B12" s="47" t="s">
        <v>34</v>
      </c>
      <c r="C12" s="6">
        <v>564553</v>
      </c>
      <c r="D12" s="26" t="s">
        <v>4</v>
      </c>
      <c r="E12" s="10"/>
      <c r="F12" s="35"/>
      <c r="G12" s="2"/>
      <c r="H12" s="9">
        <f>IF(F12+G12&gt;4,4,F12+G12)</f>
        <v>0</v>
      </c>
      <c r="I12" s="2">
        <v>2</v>
      </c>
      <c r="J12" s="2">
        <v>1.5</v>
      </c>
      <c r="K12" s="2"/>
      <c r="L12" s="2"/>
      <c r="M12" s="2">
        <v>0.5</v>
      </c>
      <c r="N12" s="2">
        <v>0.8</v>
      </c>
      <c r="O12" s="2"/>
      <c r="P12" s="2"/>
      <c r="Q12" s="2"/>
      <c r="R12" s="1">
        <f>SUM(H12:Q12)</f>
        <v>4.8</v>
      </c>
      <c r="S12" s="2">
        <v>10</v>
      </c>
      <c r="T12" s="8">
        <v>2.5</v>
      </c>
      <c r="U12" s="8"/>
      <c r="V12" s="17">
        <f>IF(T12+U12&gt;2.5,2.5,T12+U12)</f>
        <v>2.5</v>
      </c>
      <c r="W12" s="2"/>
      <c r="X12" s="4">
        <f>S12+V12+W12</f>
        <v>12.5</v>
      </c>
      <c r="Y12" s="5">
        <f>R12+X12</f>
        <v>17.3</v>
      </c>
    </row>
    <row r="13" spans="1:25" ht="18.75">
      <c r="A13" s="51">
        <v>11</v>
      </c>
      <c r="B13" s="47" t="s">
        <v>50</v>
      </c>
      <c r="C13" s="6">
        <v>594691</v>
      </c>
      <c r="D13" s="26" t="s">
        <v>4</v>
      </c>
      <c r="E13" s="10"/>
      <c r="F13" s="35"/>
      <c r="G13" s="2">
        <v>2.5</v>
      </c>
      <c r="H13" s="9">
        <f>IF(F13+G13&gt;4,4,F13+G13)</f>
        <v>2.5</v>
      </c>
      <c r="I13" s="2">
        <v>2</v>
      </c>
      <c r="J13" s="2"/>
      <c r="K13" s="2"/>
      <c r="L13" s="2"/>
      <c r="M13" s="2">
        <v>0.5</v>
      </c>
      <c r="N13" s="2"/>
      <c r="O13" s="2"/>
      <c r="P13" s="2">
        <v>1</v>
      </c>
      <c r="Q13" s="2"/>
      <c r="R13" s="1">
        <f>SUM(H13:Q13)</f>
        <v>6</v>
      </c>
      <c r="S13" s="2">
        <v>9.25</v>
      </c>
      <c r="T13" s="8">
        <v>1.89</v>
      </c>
      <c r="U13" s="8"/>
      <c r="V13" s="17">
        <f>IF(T13+U13&gt;2.5,2.5,T13+U13)</f>
        <v>1.89</v>
      </c>
      <c r="W13" s="2"/>
      <c r="X13" s="4">
        <f>S13+V13+W13</f>
        <v>11.14</v>
      </c>
      <c r="Y13" s="5">
        <f>R13+X13</f>
        <v>17.14</v>
      </c>
    </row>
    <row r="14" spans="1:25" ht="18.75">
      <c r="A14" s="51">
        <v>12</v>
      </c>
      <c r="B14" s="47" t="s">
        <v>57</v>
      </c>
      <c r="C14" s="6">
        <v>575628</v>
      </c>
      <c r="D14" s="26" t="s">
        <v>4</v>
      </c>
      <c r="E14" s="10"/>
      <c r="F14" s="35"/>
      <c r="G14" s="2"/>
      <c r="H14" s="9">
        <f>IF(F14+G14&gt;4,4,F14+G14)</f>
        <v>0</v>
      </c>
      <c r="I14" s="2">
        <v>2</v>
      </c>
      <c r="J14" s="2">
        <v>1.5</v>
      </c>
      <c r="K14" s="2"/>
      <c r="L14" s="2"/>
      <c r="M14" s="2">
        <v>0.5</v>
      </c>
      <c r="N14" s="2">
        <v>0.8</v>
      </c>
      <c r="O14" s="2"/>
      <c r="P14" s="2"/>
      <c r="Q14" s="2"/>
      <c r="R14" s="1">
        <f>SUM(H14:Q14)</f>
        <v>4.8</v>
      </c>
      <c r="S14" s="2">
        <v>10</v>
      </c>
      <c r="T14" s="8">
        <v>1.1299999999999999</v>
      </c>
      <c r="U14" s="8">
        <v>0.9</v>
      </c>
      <c r="V14" s="17">
        <f>IF(T14+U14&gt;2.5,2.5,T14+U14)</f>
        <v>2.0299999999999998</v>
      </c>
      <c r="W14" s="2"/>
      <c r="X14" s="4">
        <f>S14+V14+W14</f>
        <v>12.03</v>
      </c>
      <c r="Y14" s="5">
        <f>R14+X14</f>
        <v>16.829999999999998</v>
      </c>
    </row>
    <row r="15" spans="1:25" ht="18.75">
      <c r="A15" s="51">
        <v>13</v>
      </c>
      <c r="B15" s="47" t="s">
        <v>35</v>
      </c>
      <c r="C15" s="6">
        <v>557537</v>
      </c>
      <c r="D15" s="26" t="s">
        <v>4</v>
      </c>
      <c r="E15" s="10"/>
      <c r="F15" s="35"/>
      <c r="G15" s="2">
        <v>2.5</v>
      </c>
      <c r="H15" s="9">
        <f>IF(F15+G15&gt;4,4,F15+G15)</f>
        <v>2.5</v>
      </c>
      <c r="I15" s="2"/>
      <c r="J15" s="2"/>
      <c r="K15" s="2"/>
      <c r="L15" s="2"/>
      <c r="M15" s="2">
        <v>0.5</v>
      </c>
      <c r="N15" s="2"/>
      <c r="O15" s="2"/>
      <c r="P15" s="2">
        <v>1</v>
      </c>
      <c r="Q15" s="2"/>
      <c r="R15" s="1">
        <f>SUM(H15:Q15)</f>
        <v>4</v>
      </c>
      <c r="S15" s="2">
        <v>10</v>
      </c>
      <c r="T15" s="8">
        <v>2.5</v>
      </c>
      <c r="U15" s="8"/>
      <c r="V15" s="17">
        <f>IF(T15+U15&gt;2.5,2.5,T15+U15)</f>
        <v>2.5</v>
      </c>
      <c r="W15" s="2"/>
      <c r="X15" s="4">
        <f>S15+V15+W15</f>
        <v>12.5</v>
      </c>
      <c r="Y15" s="5">
        <f>R15+X15</f>
        <v>16.5</v>
      </c>
    </row>
    <row r="16" spans="1:25" ht="18.75">
      <c r="A16" s="51">
        <v>14</v>
      </c>
      <c r="B16" s="47" t="s">
        <v>60</v>
      </c>
      <c r="C16" s="6" t="s">
        <v>83</v>
      </c>
      <c r="D16" s="26" t="s">
        <v>4</v>
      </c>
      <c r="E16" s="10"/>
      <c r="F16" s="35"/>
      <c r="G16" s="2"/>
      <c r="H16" s="9">
        <f>IF(F16+G16&gt;4,4,F16+G16)</f>
        <v>0</v>
      </c>
      <c r="I16" s="2">
        <v>2</v>
      </c>
      <c r="J16" s="2"/>
      <c r="K16" s="2"/>
      <c r="L16" s="2"/>
      <c r="M16" s="2">
        <v>0.5</v>
      </c>
      <c r="N16" s="2"/>
      <c r="O16" s="2"/>
      <c r="P16" s="2">
        <v>1</v>
      </c>
      <c r="Q16" s="2"/>
      <c r="R16" s="1">
        <f>SUM(H16:Q16)</f>
        <v>3.5</v>
      </c>
      <c r="S16" s="2">
        <v>10</v>
      </c>
      <c r="T16" s="8">
        <v>2.5</v>
      </c>
      <c r="U16" s="8"/>
      <c r="V16" s="17">
        <f>IF(T16+U16&gt;2.5,2.5,T16+U16)</f>
        <v>2.5</v>
      </c>
      <c r="W16" s="2"/>
      <c r="X16" s="4">
        <f>S16+V16+W16</f>
        <v>12.5</v>
      </c>
      <c r="Y16" s="5">
        <f>R16+X16</f>
        <v>16</v>
      </c>
    </row>
    <row r="17" spans="1:25" ht="18.75">
      <c r="A17" s="51">
        <v>15</v>
      </c>
      <c r="B17" s="47" t="s">
        <v>90</v>
      </c>
      <c r="C17" s="6" t="s">
        <v>91</v>
      </c>
      <c r="D17" s="26" t="s">
        <v>4</v>
      </c>
      <c r="E17" s="10"/>
      <c r="F17" s="36">
        <v>4</v>
      </c>
      <c r="G17" s="3"/>
      <c r="H17" s="9">
        <f>IF(F17+G17&gt;4,4,F17+G17)</f>
        <v>4</v>
      </c>
      <c r="I17" s="3">
        <v>2</v>
      </c>
      <c r="J17" s="3"/>
      <c r="K17" s="3"/>
      <c r="L17" s="3"/>
      <c r="M17" s="3">
        <v>0.5</v>
      </c>
      <c r="N17" s="3"/>
      <c r="O17" s="3"/>
      <c r="P17" s="3"/>
      <c r="Q17" s="3"/>
      <c r="R17" s="1">
        <f>SUM(H17:Q17)</f>
        <v>6.5</v>
      </c>
      <c r="S17" s="3">
        <v>7</v>
      </c>
      <c r="T17" s="7">
        <v>2.5</v>
      </c>
      <c r="U17" s="7"/>
      <c r="V17" s="17">
        <f>IF(T17+U17&gt;2.5,2.5,T17+U17)</f>
        <v>2.5</v>
      </c>
      <c r="W17" s="3"/>
      <c r="X17" s="4">
        <f>S17+V17+W17</f>
        <v>9.5</v>
      </c>
      <c r="Y17" s="5">
        <f>R17+X17</f>
        <v>16</v>
      </c>
    </row>
    <row r="18" spans="1:25" ht="18.75">
      <c r="A18" s="51">
        <v>16</v>
      </c>
      <c r="B18" s="47" t="s">
        <v>102</v>
      </c>
      <c r="C18" s="6" t="s">
        <v>105</v>
      </c>
      <c r="D18" s="26" t="s">
        <v>4</v>
      </c>
      <c r="E18" s="10"/>
      <c r="F18" s="35"/>
      <c r="G18" s="2"/>
      <c r="H18" s="9"/>
      <c r="I18" s="2">
        <v>2</v>
      </c>
      <c r="J18" s="2">
        <v>1.5</v>
      </c>
      <c r="K18" s="2"/>
      <c r="L18" s="2"/>
      <c r="M18" s="2">
        <v>0.5</v>
      </c>
      <c r="N18" s="2">
        <v>0.8</v>
      </c>
      <c r="O18" s="2"/>
      <c r="P18" s="2"/>
      <c r="Q18" s="2"/>
      <c r="R18" s="1">
        <f>SUM(I18:Q18)</f>
        <v>4.8</v>
      </c>
      <c r="S18" s="2">
        <v>10</v>
      </c>
      <c r="T18" s="8"/>
      <c r="U18" s="8">
        <v>1</v>
      </c>
      <c r="V18" s="17">
        <f>IF(T18+U18&gt;2.5,2.5,T18+U18)</f>
        <v>1</v>
      </c>
      <c r="W18" s="2"/>
      <c r="X18" s="4">
        <f>S18+V18+W18</f>
        <v>11</v>
      </c>
      <c r="Y18" s="5">
        <f>R18+X18</f>
        <v>15.8</v>
      </c>
    </row>
    <row r="19" spans="1:25" ht="18.75">
      <c r="A19" s="51">
        <v>17</v>
      </c>
      <c r="B19" s="47" t="s">
        <v>75</v>
      </c>
      <c r="C19" s="6">
        <v>546709</v>
      </c>
      <c r="D19" s="26" t="s">
        <v>4</v>
      </c>
      <c r="E19" s="10"/>
      <c r="F19" s="35"/>
      <c r="G19" s="2"/>
      <c r="H19" s="9">
        <f>IF(F19+G19&gt;4,4,F19+G19)</f>
        <v>0</v>
      </c>
      <c r="I19" s="2">
        <v>2</v>
      </c>
      <c r="J19" s="2"/>
      <c r="K19" s="2"/>
      <c r="L19" s="2"/>
      <c r="M19" s="2">
        <v>0.5</v>
      </c>
      <c r="N19" s="2">
        <v>0.8</v>
      </c>
      <c r="O19" s="2"/>
      <c r="P19" s="2"/>
      <c r="Q19" s="2"/>
      <c r="R19" s="1">
        <f>SUM(H19:Q19)</f>
        <v>3.3</v>
      </c>
      <c r="S19" s="2">
        <v>10</v>
      </c>
      <c r="T19" s="8">
        <v>2.5</v>
      </c>
      <c r="U19" s="8"/>
      <c r="V19" s="17">
        <f>IF(T19+U19&gt;2.5,2.5,T19+U19)</f>
        <v>2.5</v>
      </c>
      <c r="W19" s="2"/>
      <c r="X19" s="4">
        <f>S19+V19+W19</f>
        <v>12.5</v>
      </c>
      <c r="Y19" s="5">
        <f>R19+X19</f>
        <v>15.8</v>
      </c>
    </row>
    <row r="20" spans="1:25" ht="18.75">
      <c r="A20" s="51">
        <v>18</v>
      </c>
      <c r="B20" s="47" t="s">
        <v>20</v>
      </c>
      <c r="C20" s="6">
        <v>547182</v>
      </c>
      <c r="D20" s="26" t="s">
        <v>4</v>
      </c>
      <c r="E20" s="10"/>
      <c r="F20" s="36"/>
      <c r="G20" s="3"/>
      <c r="H20" s="9">
        <f>IF(F20+G20&gt;4,4,F20+G20)</f>
        <v>0</v>
      </c>
      <c r="I20" s="3">
        <v>2</v>
      </c>
      <c r="J20" s="3"/>
      <c r="K20" s="3"/>
      <c r="L20" s="3">
        <v>0.5</v>
      </c>
      <c r="M20" s="3">
        <v>0.5</v>
      </c>
      <c r="N20" s="3"/>
      <c r="O20" s="3"/>
      <c r="P20" s="3"/>
      <c r="Q20" s="3"/>
      <c r="R20" s="1">
        <f>SUM(H20:Q20)</f>
        <v>3</v>
      </c>
      <c r="S20" s="3">
        <v>10</v>
      </c>
      <c r="T20" s="7">
        <v>2.5</v>
      </c>
      <c r="U20" s="7"/>
      <c r="V20" s="17">
        <f>IF(T20+U20&gt;2.5,2.5,T20+U20)</f>
        <v>2.5</v>
      </c>
      <c r="W20" s="3">
        <v>0.25</v>
      </c>
      <c r="X20" s="4">
        <f>S20+V20+W20</f>
        <v>12.75</v>
      </c>
      <c r="Y20" s="5">
        <f>R20+X20</f>
        <v>15.75</v>
      </c>
    </row>
    <row r="21" spans="1:25" ht="18.75">
      <c r="A21" s="51">
        <v>19</v>
      </c>
      <c r="B21" s="47" t="s">
        <v>29</v>
      </c>
      <c r="C21" s="6" t="s">
        <v>81</v>
      </c>
      <c r="D21" s="26" t="s">
        <v>4</v>
      </c>
      <c r="E21" s="10"/>
      <c r="F21" s="36"/>
      <c r="G21" s="3"/>
      <c r="H21" s="9">
        <f>IF(F21+G21&gt;4,4,F21+G21)</f>
        <v>0</v>
      </c>
      <c r="I21" s="3">
        <v>2</v>
      </c>
      <c r="J21" s="3"/>
      <c r="K21" s="3"/>
      <c r="L21" s="3"/>
      <c r="M21" s="3">
        <v>0.5</v>
      </c>
      <c r="N21" s="3">
        <v>0.8</v>
      </c>
      <c r="O21" s="3"/>
      <c r="P21" s="3"/>
      <c r="Q21" s="3"/>
      <c r="R21" s="1">
        <f>SUM(H21:Q21)</f>
        <v>3.3</v>
      </c>
      <c r="S21" s="3">
        <v>10</v>
      </c>
      <c r="T21" s="7">
        <v>0.39</v>
      </c>
      <c r="U21" s="7">
        <v>2</v>
      </c>
      <c r="V21" s="17">
        <f>IF(T21+U21&gt;2.5,2.5,T21+U21)</f>
        <v>2.39</v>
      </c>
      <c r="W21" s="3"/>
      <c r="X21" s="4">
        <f>S21+V21+W21</f>
        <v>12.39</v>
      </c>
      <c r="Y21" s="5">
        <f>R21+X21</f>
        <v>15.690000000000001</v>
      </c>
    </row>
    <row r="22" spans="1:25" ht="18.75">
      <c r="A22" s="51">
        <v>20</v>
      </c>
      <c r="B22" s="47" t="s">
        <v>8</v>
      </c>
      <c r="C22" s="6" t="s">
        <v>67</v>
      </c>
      <c r="D22" s="26" t="s">
        <v>4</v>
      </c>
      <c r="E22" s="10"/>
      <c r="F22" s="36"/>
      <c r="G22" s="3"/>
      <c r="H22" s="9">
        <f>IF(F22+G22&gt;4,4,F22+G22)</f>
        <v>0</v>
      </c>
      <c r="I22" s="3">
        <v>2</v>
      </c>
      <c r="J22" s="3"/>
      <c r="K22" s="3"/>
      <c r="L22" s="3">
        <v>0.5</v>
      </c>
      <c r="M22" s="3">
        <v>0.5</v>
      </c>
      <c r="N22" s="3"/>
      <c r="O22" s="3"/>
      <c r="P22" s="3"/>
      <c r="Q22" s="3"/>
      <c r="R22" s="1">
        <f>SUM(H22:Q22)</f>
        <v>3</v>
      </c>
      <c r="S22" s="3">
        <v>10</v>
      </c>
      <c r="T22" s="7">
        <v>2.5</v>
      </c>
      <c r="U22" s="7"/>
      <c r="V22" s="17">
        <f>IF(T22+U22&gt;2.5,2.5,T22+U22)</f>
        <v>2.5</v>
      </c>
      <c r="W22" s="3">
        <v>0.13</v>
      </c>
      <c r="X22" s="4">
        <f>S22+V22+W22</f>
        <v>12.63</v>
      </c>
      <c r="Y22" s="5">
        <f>R22+X22</f>
        <v>15.63</v>
      </c>
    </row>
    <row r="23" spans="1:25" ht="18.75">
      <c r="A23" s="51">
        <v>21</v>
      </c>
      <c r="B23" s="47" t="s">
        <v>52</v>
      </c>
      <c r="C23" s="6">
        <v>553578</v>
      </c>
      <c r="D23" s="26" t="s">
        <v>4</v>
      </c>
      <c r="E23" s="10"/>
      <c r="F23" s="35"/>
      <c r="G23" s="2"/>
      <c r="H23" s="9">
        <f>IF(F23+G23&gt;4,4,F23+G23)</f>
        <v>0</v>
      </c>
      <c r="I23" s="2">
        <v>2</v>
      </c>
      <c r="J23" s="2"/>
      <c r="K23" s="2"/>
      <c r="L23" s="2">
        <v>0.5</v>
      </c>
      <c r="M23" s="2">
        <v>0.5</v>
      </c>
      <c r="N23" s="2"/>
      <c r="O23" s="2"/>
      <c r="P23" s="2"/>
      <c r="Q23" s="2"/>
      <c r="R23" s="1">
        <f>SUM(H23:Q23)</f>
        <v>3</v>
      </c>
      <c r="S23" s="2">
        <v>10</v>
      </c>
      <c r="T23" s="8">
        <v>0.89</v>
      </c>
      <c r="U23" s="8">
        <v>2</v>
      </c>
      <c r="V23" s="17">
        <f>IF(T23+U23&gt;2.5,2.5,T23+U23)</f>
        <v>2.5</v>
      </c>
      <c r="W23" s="2"/>
      <c r="X23" s="4">
        <f>S23+V23+W23</f>
        <v>12.5</v>
      </c>
      <c r="Y23" s="5">
        <f>R23+X23</f>
        <v>15.5</v>
      </c>
    </row>
    <row r="24" spans="1:25" ht="18.75">
      <c r="A24" s="51">
        <v>22</v>
      </c>
      <c r="B24" s="47" t="s">
        <v>61</v>
      </c>
      <c r="C24" s="6">
        <v>563315</v>
      </c>
      <c r="D24" s="26" t="s">
        <v>4</v>
      </c>
      <c r="E24" s="10"/>
      <c r="F24" s="35"/>
      <c r="G24" s="2"/>
      <c r="H24" s="9">
        <f>IF(F24+G24&gt;4,4,F24+G24)</f>
        <v>0</v>
      </c>
      <c r="I24" s="2">
        <v>2</v>
      </c>
      <c r="J24" s="2"/>
      <c r="K24" s="2"/>
      <c r="L24" s="2">
        <v>0.5</v>
      </c>
      <c r="M24" s="2">
        <v>0.5</v>
      </c>
      <c r="N24" s="2"/>
      <c r="O24" s="2"/>
      <c r="P24" s="2"/>
      <c r="Q24" s="2"/>
      <c r="R24" s="1">
        <f>SUM(H24:Q24)</f>
        <v>3</v>
      </c>
      <c r="S24" s="2">
        <v>10</v>
      </c>
      <c r="T24" s="8">
        <v>2.5</v>
      </c>
      <c r="U24" s="8"/>
      <c r="V24" s="17">
        <f>IF(T24+U24&gt;2.5,2.5,T24+U24)</f>
        <v>2.5</v>
      </c>
      <c r="W24" s="2"/>
      <c r="X24" s="4">
        <f>S24+V24+W24</f>
        <v>12.5</v>
      </c>
      <c r="Y24" s="5">
        <f>R24+X24</f>
        <v>15.5</v>
      </c>
    </row>
    <row r="25" spans="1:25" ht="18.75">
      <c r="A25" s="51">
        <v>23</v>
      </c>
      <c r="B25" s="48" t="s">
        <v>68</v>
      </c>
      <c r="C25" s="14" t="s">
        <v>69</v>
      </c>
      <c r="D25" s="27" t="s">
        <v>4</v>
      </c>
      <c r="E25" s="10"/>
      <c r="F25" s="37"/>
      <c r="G25" s="18"/>
      <c r="H25" s="19">
        <f>IF(F25+G25&gt;4,4,F25+G25)</f>
        <v>0</v>
      </c>
      <c r="I25" s="18">
        <v>2</v>
      </c>
      <c r="J25" s="18"/>
      <c r="K25" s="18"/>
      <c r="L25" s="18">
        <v>0.5</v>
      </c>
      <c r="M25" s="18">
        <v>0.5</v>
      </c>
      <c r="N25" s="18"/>
      <c r="O25" s="18"/>
      <c r="P25" s="18"/>
      <c r="Q25" s="18"/>
      <c r="R25" s="1">
        <f>SUM(H25:Q25)</f>
        <v>3</v>
      </c>
      <c r="S25" s="18">
        <v>10</v>
      </c>
      <c r="T25" s="8">
        <v>2.5</v>
      </c>
      <c r="U25" s="8"/>
      <c r="V25" s="17">
        <f>IF(T25+U25&gt;2.5,2.5,T25+U25)</f>
        <v>2.5</v>
      </c>
      <c r="W25" s="18"/>
      <c r="X25" s="4">
        <f>S25+V25+W25</f>
        <v>12.5</v>
      </c>
      <c r="Y25" s="5">
        <f>R25+X25</f>
        <v>15.5</v>
      </c>
    </row>
    <row r="26" spans="1:25" ht="18.75">
      <c r="A26" s="51">
        <v>24</v>
      </c>
      <c r="B26" s="47" t="s">
        <v>32</v>
      </c>
      <c r="C26" s="6">
        <v>557389</v>
      </c>
      <c r="D26" s="26" t="s">
        <v>4</v>
      </c>
      <c r="E26" s="10"/>
      <c r="F26" s="35"/>
      <c r="G26" s="2">
        <v>2.5</v>
      </c>
      <c r="H26" s="9">
        <f>IF(F26+G26&gt;4,4,F26+G26)</f>
        <v>2.5</v>
      </c>
      <c r="I26" s="2"/>
      <c r="J26" s="2"/>
      <c r="K26" s="2"/>
      <c r="L26" s="2"/>
      <c r="M26" s="2">
        <v>0.5</v>
      </c>
      <c r="N26" s="2"/>
      <c r="O26" s="2"/>
      <c r="P26" s="2"/>
      <c r="Q26" s="2"/>
      <c r="R26" s="1">
        <f>SUM(H26:Q26)</f>
        <v>3</v>
      </c>
      <c r="S26" s="2">
        <v>10</v>
      </c>
      <c r="T26" s="8">
        <v>2.5</v>
      </c>
      <c r="U26" s="8"/>
      <c r="V26" s="17">
        <f>IF(T26+U26&gt;2.5,2.5,T26+U26)</f>
        <v>2.5</v>
      </c>
      <c r="W26" s="2"/>
      <c r="X26" s="4">
        <f>S26+V26+W26</f>
        <v>12.5</v>
      </c>
      <c r="Y26" s="5">
        <f>R26+X26</f>
        <v>15.5</v>
      </c>
    </row>
    <row r="27" spans="1:25" ht="18.75">
      <c r="A27" s="51">
        <v>25</v>
      </c>
      <c r="B27" s="47" t="s">
        <v>48</v>
      </c>
      <c r="C27" s="6" t="s">
        <v>82</v>
      </c>
      <c r="D27" s="26" t="s">
        <v>4</v>
      </c>
      <c r="E27" s="10"/>
      <c r="F27" s="35"/>
      <c r="G27" s="2"/>
      <c r="H27" s="9">
        <f>IF(F27+G27&gt;4,4,F27+G27)</f>
        <v>0</v>
      </c>
      <c r="I27" s="2">
        <v>2</v>
      </c>
      <c r="J27" s="2"/>
      <c r="K27" s="2"/>
      <c r="L27" s="2">
        <v>0.5</v>
      </c>
      <c r="M27" s="2">
        <v>0.5</v>
      </c>
      <c r="N27" s="2"/>
      <c r="O27" s="2"/>
      <c r="P27" s="2"/>
      <c r="Q27" s="2"/>
      <c r="R27" s="1">
        <f>SUM(H27:Q27)</f>
        <v>3</v>
      </c>
      <c r="S27" s="2">
        <v>10</v>
      </c>
      <c r="T27" s="8">
        <v>2.5</v>
      </c>
      <c r="U27" s="8"/>
      <c r="V27" s="17">
        <f>IF(T27+U27&gt;2.5,2.5,T27+U27)</f>
        <v>2.5</v>
      </c>
      <c r="W27" s="2"/>
      <c r="X27" s="4">
        <f>S27+V27+W27</f>
        <v>12.5</v>
      </c>
      <c r="Y27" s="5">
        <f>R27+X27</f>
        <v>15.5</v>
      </c>
    </row>
    <row r="28" spans="1:25" ht="18.75">
      <c r="A28" s="51">
        <v>26</v>
      </c>
      <c r="B28" s="47" t="s">
        <v>42</v>
      </c>
      <c r="C28" s="6">
        <v>551535</v>
      </c>
      <c r="D28" s="26" t="s">
        <v>4</v>
      </c>
      <c r="E28" s="10"/>
      <c r="F28" s="35"/>
      <c r="G28" s="2"/>
      <c r="H28" s="9">
        <f>IF(F28+G28&gt;4,4,F28+G28)</f>
        <v>0</v>
      </c>
      <c r="I28" s="2">
        <v>2</v>
      </c>
      <c r="J28" s="2"/>
      <c r="K28" s="2"/>
      <c r="L28" s="2">
        <v>0.5</v>
      </c>
      <c r="M28" s="2">
        <v>0.5</v>
      </c>
      <c r="N28" s="2"/>
      <c r="O28" s="2"/>
      <c r="P28" s="2"/>
      <c r="Q28" s="2"/>
      <c r="R28" s="1">
        <f>SUM(H28:Q28)</f>
        <v>3</v>
      </c>
      <c r="S28" s="2">
        <v>10</v>
      </c>
      <c r="T28" s="8">
        <v>2.5</v>
      </c>
      <c r="U28" s="8"/>
      <c r="V28" s="17">
        <f>IF(T28+U28&gt;2.5,2.5,T28+U28)</f>
        <v>2.5</v>
      </c>
      <c r="W28" s="2"/>
      <c r="X28" s="4">
        <f>S28+V28+W28</f>
        <v>12.5</v>
      </c>
      <c r="Y28" s="5">
        <f>R28+X28</f>
        <v>15.5</v>
      </c>
    </row>
    <row r="29" spans="1:25" ht="18.75">
      <c r="A29" s="51">
        <v>27</v>
      </c>
      <c r="B29" s="47" t="s">
        <v>26</v>
      </c>
      <c r="C29" s="6" t="s">
        <v>80</v>
      </c>
      <c r="D29" s="26" t="s">
        <v>4</v>
      </c>
      <c r="E29" s="10"/>
      <c r="F29" s="36"/>
      <c r="G29" s="3">
        <v>2.5</v>
      </c>
      <c r="H29" s="9">
        <f>IF(F29+G29&gt;4,4,F29+G29)</f>
        <v>2.5</v>
      </c>
      <c r="I29" s="3"/>
      <c r="J29" s="3"/>
      <c r="K29" s="3"/>
      <c r="L29" s="3"/>
      <c r="M29" s="3">
        <v>0.5</v>
      </c>
      <c r="N29" s="3"/>
      <c r="O29" s="3"/>
      <c r="P29" s="3"/>
      <c r="Q29" s="3"/>
      <c r="R29" s="1">
        <f>SUM(H29:Q29)</f>
        <v>3</v>
      </c>
      <c r="S29" s="3">
        <v>10</v>
      </c>
      <c r="T29" s="7">
        <v>2.5</v>
      </c>
      <c r="U29" s="7"/>
      <c r="V29" s="17">
        <f>IF(T29+U29&gt;2.5,2.5,T29+U29)</f>
        <v>2.5</v>
      </c>
      <c r="W29" s="3"/>
      <c r="X29" s="4">
        <f>S29+V29+W29</f>
        <v>12.5</v>
      </c>
      <c r="Y29" s="5">
        <f>R29+X29</f>
        <v>15.5</v>
      </c>
    </row>
    <row r="30" spans="1:25" ht="18.75">
      <c r="A30" s="51">
        <v>28</v>
      </c>
      <c r="B30" s="47" t="s">
        <v>6</v>
      </c>
      <c r="C30" s="6">
        <v>555410</v>
      </c>
      <c r="D30" s="26" t="s">
        <v>4</v>
      </c>
      <c r="E30" s="10"/>
      <c r="F30" s="36"/>
      <c r="G30" s="3"/>
      <c r="H30" s="9">
        <f>IF(F30+G30&gt;4,4,F30+G30)</f>
        <v>0</v>
      </c>
      <c r="I30" s="3"/>
      <c r="J30" s="3">
        <v>1.5</v>
      </c>
      <c r="K30" s="3"/>
      <c r="L30" s="3"/>
      <c r="M30" s="3">
        <v>0.5</v>
      </c>
      <c r="N30" s="3">
        <v>0.8</v>
      </c>
      <c r="O30" s="3"/>
      <c r="P30" s="3"/>
      <c r="Q30" s="3"/>
      <c r="R30" s="1">
        <f>SUM(H30:Q30)</f>
        <v>2.8</v>
      </c>
      <c r="S30" s="3">
        <v>10</v>
      </c>
      <c r="T30" s="7">
        <v>2.5</v>
      </c>
      <c r="U30" s="7"/>
      <c r="V30" s="17">
        <f>IF(T30+U30&gt;2.5,2.5,T30+U30)</f>
        <v>2.5</v>
      </c>
      <c r="W30" s="3"/>
      <c r="X30" s="4">
        <f>S30+V30+W30</f>
        <v>12.5</v>
      </c>
      <c r="Y30" s="5">
        <f>R30+X30</f>
        <v>15.3</v>
      </c>
    </row>
    <row r="31" spans="1:25" ht="18.75">
      <c r="A31" s="51">
        <v>29</v>
      </c>
      <c r="B31" s="47" t="s">
        <v>59</v>
      </c>
      <c r="C31" s="6">
        <v>560362</v>
      </c>
      <c r="D31" s="26" t="s">
        <v>4</v>
      </c>
      <c r="E31" s="10"/>
      <c r="F31" s="35"/>
      <c r="G31" s="2"/>
      <c r="H31" s="9">
        <f>IF(F31+G31&gt;4,4,F31+G31)</f>
        <v>0</v>
      </c>
      <c r="I31" s="2">
        <v>2</v>
      </c>
      <c r="J31" s="2"/>
      <c r="K31" s="2"/>
      <c r="L31" s="2"/>
      <c r="M31" s="2">
        <v>0.5</v>
      </c>
      <c r="N31" s="2"/>
      <c r="O31" s="2"/>
      <c r="P31" s="2"/>
      <c r="Q31" s="2"/>
      <c r="R31" s="1">
        <f>SUM(H31:Q31)</f>
        <v>2.5</v>
      </c>
      <c r="S31" s="2">
        <v>10</v>
      </c>
      <c r="T31" s="8">
        <v>2.5</v>
      </c>
      <c r="U31" s="8"/>
      <c r="V31" s="17">
        <f>IF(T31+U31&gt;2.5,2.5,T31+U31)</f>
        <v>2.5</v>
      </c>
      <c r="W31" s="2">
        <v>0.13</v>
      </c>
      <c r="X31" s="4">
        <f>S31+V31+W31</f>
        <v>12.63</v>
      </c>
      <c r="Y31" s="5">
        <f>R31+X31</f>
        <v>15.13</v>
      </c>
    </row>
    <row r="32" spans="1:25" ht="18.75">
      <c r="A32" s="51">
        <v>30</v>
      </c>
      <c r="B32" s="47" t="s">
        <v>55</v>
      </c>
      <c r="C32" s="6">
        <v>567549</v>
      </c>
      <c r="D32" s="26" t="s">
        <v>4</v>
      </c>
      <c r="E32" s="10"/>
      <c r="F32" s="35"/>
      <c r="G32" s="2"/>
      <c r="H32" s="9">
        <f>IF(F32+G32&gt;4,4,F32+G32)</f>
        <v>0</v>
      </c>
      <c r="I32" s="2">
        <v>2</v>
      </c>
      <c r="J32" s="2"/>
      <c r="K32" s="2"/>
      <c r="L32" s="2"/>
      <c r="M32" s="2">
        <v>0.5</v>
      </c>
      <c r="N32" s="2"/>
      <c r="O32" s="2"/>
      <c r="P32" s="2"/>
      <c r="Q32" s="2"/>
      <c r="R32" s="1">
        <f>SUM(H32:Q32)</f>
        <v>2.5</v>
      </c>
      <c r="S32" s="2">
        <v>10</v>
      </c>
      <c r="T32" s="8">
        <v>2.5</v>
      </c>
      <c r="U32" s="8"/>
      <c r="V32" s="17">
        <f>IF(T32+U32&gt;2.5,2.5,T32+U32)</f>
        <v>2.5</v>
      </c>
      <c r="W32" s="2"/>
      <c r="X32" s="4">
        <f>S32+V32+W32</f>
        <v>12.5</v>
      </c>
      <c r="Y32" s="5">
        <f>R32+X32</f>
        <v>15</v>
      </c>
    </row>
    <row r="33" spans="1:25" ht="18.75">
      <c r="A33" s="51">
        <v>31</v>
      </c>
      <c r="B33" s="47" t="s">
        <v>25</v>
      </c>
      <c r="C33" s="6">
        <v>551679</v>
      </c>
      <c r="D33" s="26" t="s">
        <v>4</v>
      </c>
      <c r="E33" s="10"/>
      <c r="F33" s="36"/>
      <c r="G33" s="3"/>
      <c r="H33" s="9">
        <f>IF(F33+G33&gt;4,4,F33+G33)</f>
        <v>0</v>
      </c>
      <c r="I33" s="3">
        <v>2</v>
      </c>
      <c r="J33" s="3"/>
      <c r="K33" s="3"/>
      <c r="L33" s="3"/>
      <c r="M33" s="3">
        <v>0.5</v>
      </c>
      <c r="N33" s="3"/>
      <c r="O33" s="3"/>
      <c r="P33" s="3"/>
      <c r="Q33" s="3"/>
      <c r="R33" s="1">
        <f>SUM(H33:Q33)</f>
        <v>2.5</v>
      </c>
      <c r="S33" s="3">
        <v>10</v>
      </c>
      <c r="T33" s="7">
        <v>2.5</v>
      </c>
      <c r="U33" s="7"/>
      <c r="V33" s="17">
        <f>IF(T33+U33&gt;2.5,2.5,T33+U33)</f>
        <v>2.5</v>
      </c>
      <c r="W33" s="3"/>
      <c r="X33" s="4">
        <f>S33+V33+W33</f>
        <v>12.5</v>
      </c>
      <c r="Y33" s="5">
        <f>R33+X33</f>
        <v>15</v>
      </c>
    </row>
    <row r="34" spans="1:25" ht="18.75">
      <c r="A34" s="51">
        <v>32</v>
      </c>
      <c r="B34" s="47" t="s">
        <v>27</v>
      </c>
      <c r="C34" s="6">
        <v>554848</v>
      </c>
      <c r="D34" s="26" t="s">
        <v>4</v>
      </c>
      <c r="E34" s="10"/>
      <c r="F34" s="36"/>
      <c r="G34" s="3"/>
      <c r="H34" s="9">
        <f>IF(F34+G34&gt;4,4,F34+G34)</f>
        <v>0</v>
      </c>
      <c r="I34" s="3">
        <v>2</v>
      </c>
      <c r="J34" s="3"/>
      <c r="K34" s="3"/>
      <c r="L34" s="3"/>
      <c r="M34" s="3">
        <v>0.5</v>
      </c>
      <c r="N34" s="3"/>
      <c r="O34" s="3"/>
      <c r="P34" s="3"/>
      <c r="Q34" s="3"/>
      <c r="R34" s="1">
        <f>SUM(H34:Q34)</f>
        <v>2.5</v>
      </c>
      <c r="S34" s="3">
        <v>10</v>
      </c>
      <c r="T34" s="7">
        <v>2.5</v>
      </c>
      <c r="U34" s="7"/>
      <c r="V34" s="17">
        <f>IF(T34+U34&gt;2.5,2.5,T34+U34)</f>
        <v>2.5</v>
      </c>
      <c r="W34" s="3"/>
      <c r="X34" s="4">
        <f>S34+V34+W34</f>
        <v>12.5</v>
      </c>
      <c r="Y34" s="5">
        <f>R34+X34</f>
        <v>15</v>
      </c>
    </row>
    <row r="35" spans="1:25" ht="18.75">
      <c r="A35" s="51">
        <v>33</v>
      </c>
      <c r="B35" s="47" t="s">
        <v>38</v>
      </c>
      <c r="C35" s="6">
        <v>566257</v>
      </c>
      <c r="D35" s="26" t="s">
        <v>4</v>
      </c>
      <c r="E35" s="10"/>
      <c r="F35" s="35"/>
      <c r="G35" s="2"/>
      <c r="H35" s="9">
        <f>IF(F35+G35&gt;4,4,F35+G35)</f>
        <v>0</v>
      </c>
      <c r="I35" s="2">
        <v>2</v>
      </c>
      <c r="J35" s="2"/>
      <c r="K35" s="2"/>
      <c r="L35" s="2"/>
      <c r="M35" s="2">
        <v>0.5</v>
      </c>
      <c r="N35" s="2"/>
      <c r="O35" s="2"/>
      <c r="P35" s="2"/>
      <c r="Q35" s="2"/>
      <c r="R35" s="1">
        <f>SUM(H35:Q35)</f>
        <v>2.5</v>
      </c>
      <c r="S35" s="2">
        <v>10</v>
      </c>
      <c r="T35" s="8">
        <v>2.5</v>
      </c>
      <c r="U35" s="8"/>
      <c r="V35" s="17">
        <f>IF(T35+U35&gt;2.5,2.5,T35+U35)</f>
        <v>2.5</v>
      </c>
      <c r="W35" s="2"/>
      <c r="X35" s="4">
        <f>S35+V35+W35</f>
        <v>12.5</v>
      </c>
      <c r="Y35" s="5">
        <f>R35+X35</f>
        <v>15</v>
      </c>
    </row>
    <row r="36" spans="1:25" ht="18.75">
      <c r="A36" s="51">
        <v>34</v>
      </c>
      <c r="B36" s="47" t="s">
        <v>39</v>
      </c>
      <c r="C36" s="6">
        <v>552145</v>
      </c>
      <c r="D36" s="26" t="s">
        <v>4</v>
      </c>
      <c r="E36" s="10"/>
      <c r="F36" s="35"/>
      <c r="G36" s="2"/>
      <c r="H36" s="9">
        <f>IF(F36+G36&gt;4,4,F36+G36)</f>
        <v>0</v>
      </c>
      <c r="I36" s="2">
        <v>2</v>
      </c>
      <c r="J36" s="2"/>
      <c r="K36" s="2"/>
      <c r="L36" s="2"/>
      <c r="M36" s="2">
        <v>0.5</v>
      </c>
      <c r="N36" s="2"/>
      <c r="O36" s="2"/>
      <c r="P36" s="2"/>
      <c r="Q36" s="2"/>
      <c r="R36" s="1">
        <f>SUM(H36:Q36)</f>
        <v>2.5</v>
      </c>
      <c r="S36" s="2">
        <v>10</v>
      </c>
      <c r="T36" s="8">
        <v>2.5</v>
      </c>
      <c r="U36" s="8"/>
      <c r="V36" s="17">
        <f>IF(T36+U36&gt;2.5,2.5,T36+U36)</f>
        <v>2.5</v>
      </c>
      <c r="W36" s="2"/>
      <c r="X36" s="4">
        <f>S36+V36+W36</f>
        <v>12.5</v>
      </c>
      <c r="Y36" s="5">
        <f>R36+X36</f>
        <v>15</v>
      </c>
    </row>
    <row r="37" spans="1:25" ht="18.75">
      <c r="A37" s="51">
        <v>35</v>
      </c>
      <c r="B37" s="47" t="s">
        <v>43</v>
      </c>
      <c r="C37" s="6">
        <v>563657</v>
      </c>
      <c r="D37" s="26" t="s">
        <v>4</v>
      </c>
      <c r="E37" s="10"/>
      <c r="F37" s="35"/>
      <c r="G37" s="2"/>
      <c r="H37" s="9">
        <f>IF(F37+G37&gt;4,4,F37+G37)</f>
        <v>0</v>
      </c>
      <c r="I37" s="2">
        <v>2</v>
      </c>
      <c r="J37" s="2"/>
      <c r="K37" s="2"/>
      <c r="L37" s="2"/>
      <c r="M37" s="2">
        <v>0.5</v>
      </c>
      <c r="N37" s="2"/>
      <c r="O37" s="2"/>
      <c r="P37" s="2"/>
      <c r="Q37" s="2"/>
      <c r="R37" s="1">
        <f>SUM(H37:Q37)</f>
        <v>2.5</v>
      </c>
      <c r="S37" s="2">
        <v>10</v>
      </c>
      <c r="T37" s="8">
        <v>2.5</v>
      </c>
      <c r="U37" s="8"/>
      <c r="V37" s="17">
        <f>IF(T37+U37&gt;2.5,2.5,T37+U37)</f>
        <v>2.5</v>
      </c>
      <c r="W37" s="2"/>
      <c r="X37" s="4">
        <f>S37+V37+W37</f>
        <v>12.5</v>
      </c>
      <c r="Y37" s="5">
        <f>R37+X37</f>
        <v>15</v>
      </c>
    </row>
    <row r="38" spans="1:25" ht="18.75">
      <c r="A38" s="51">
        <v>36</v>
      </c>
      <c r="B38" s="47" t="s">
        <v>46</v>
      </c>
      <c r="C38" s="6">
        <v>547595</v>
      </c>
      <c r="D38" s="26" t="s">
        <v>4</v>
      </c>
      <c r="E38" s="10"/>
      <c r="F38" s="35"/>
      <c r="G38" s="2"/>
      <c r="H38" s="9">
        <f>IF(F38+G38&gt;4,4,F38+G38)</f>
        <v>0</v>
      </c>
      <c r="I38" s="2">
        <v>2</v>
      </c>
      <c r="J38" s="2"/>
      <c r="K38" s="2"/>
      <c r="L38" s="2"/>
      <c r="M38" s="2">
        <v>0.5</v>
      </c>
      <c r="N38" s="2"/>
      <c r="O38" s="2"/>
      <c r="P38" s="2"/>
      <c r="Q38" s="2"/>
      <c r="R38" s="1">
        <f>SUM(H38:Q38)</f>
        <v>2.5</v>
      </c>
      <c r="S38" s="2">
        <v>10</v>
      </c>
      <c r="T38" s="8">
        <v>2.5</v>
      </c>
      <c r="U38" s="8"/>
      <c r="V38" s="17">
        <f>IF(T38+U38&gt;2.5,2.5,T38+U38)</f>
        <v>2.5</v>
      </c>
      <c r="W38" s="2"/>
      <c r="X38" s="4">
        <f>S38+V38+W38</f>
        <v>12.5</v>
      </c>
      <c r="Y38" s="5">
        <f>R38+X38</f>
        <v>15</v>
      </c>
    </row>
    <row r="39" spans="1:25" ht="18.75">
      <c r="A39" s="51">
        <v>37</v>
      </c>
      <c r="B39" s="47" t="s">
        <v>47</v>
      </c>
      <c r="C39" s="6">
        <v>555528</v>
      </c>
      <c r="D39" s="26" t="s">
        <v>4</v>
      </c>
      <c r="E39" s="10"/>
      <c r="F39" s="35"/>
      <c r="G39" s="2"/>
      <c r="H39" s="9">
        <f>IF(F39+G39&gt;4,4,F39+G39)</f>
        <v>0</v>
      </c>
      <c r="I39" s="2">
        <v>2</v>
      </c>
      <c r="J39" s="2"/>
      <c r="K39" s="2"/>
      <c r="L39" s="2"/>
      <c r="M39" s="2">
        <v>0.5</v>
      </c>
      <c r="N39" s="2"/>
      <c r="O39" s="2"/>
      <c r="P39" s="2"/>
      <c r="Q39" s="2"/>
      <c r="R39" s="1">
        <f>SUM(H39:Q39)</f>
        <v>2.5</v>
      </c>
      <c r="S39" s="2">
        <v>10</v>
      </c>
      <c r="T39" s="8">
        <v>2.25</v>
      </c>
      <c r="U39" s="8">
        <v>2</v>
      </c>
      <c r="V39" s="17">
        <f>IF(T39+U39&gt;2.5,2.5,T39+U39)</f>
        <v>2.5</v>
      </c>
      <c r="W39" s="2"/>
      <c r="X39" s="4">
        <f>S39+V39+W39</f>
        <v>12.5</v>
      </c>
      <c r="Y39" s="5">
        <f>R39+X39</f>
        <v>15</v>
      </c>
    </row>
    <row r="40" spans="1:25" ht="18.75">
      <c r="A40" s="51">
        <v>38</v>
      </c>
      <c r="B40" s="47" t="s">
        <v>22</v>
      </c>
      <c r="C40" s="6" t="s">
        <v>77</v>
      </c>
      <c r="D40" s="26" t="s">
        <v>4</v>
      </c>
      <c r="E40" s="10"/>
      <c r="F40" s="36"/>
      <c r="G40" s="3">
        <v>2.5</v>
      </c>
      <c r="H40" s="9">
        <f>IF(F40+G40&gt;4,4,F40+G40)</f>
        <v>2.5</v>
      </c>
      <c r="I40" s="3"/>
      <c r="J40" s="3"/>
      <c r="K40" s="3"/>
      <c r="L40" s="3"/>
      <c r="M40" s="3">
        <v>0.5</v>
      </c>
      <c r="N40" s="3"/>
      <c r="O40" s="3"/>
      <c r="P40" s="3"/>
      <c r="Q40" s="3"/>
      <c r="R40" s="1">
        <f>SUM(H40:Q40)</f>
        <v>3</v>
      </c>
      <c r="S40" s="3">
        <v>9.75</v>
      </c>
      <c r="T40" s="7">
        <v>0.89</v>
      </c>
      <c r="U40" s="7">
        <v>0.7</v>
      </c>
      <c r="V40" s="17">
        <f>IF(T40+U40&gt;2.5,2.5,T40+U40)</f>
        <v>1.5899999999999999</v>
      </c>
      <c r="W40" s="3">
        <v>0.5</v>
      </c>
      <c r="X40" s="4">
        <f>S40+V40+W40</f>
        <v>11.84</v>
      </c>
      <c r="Y40" s="5">
        <f>R40+X40</f>
        <v>14.84</v>
      </c>
    </row>
    <row r="41" spans="1:25" ht="18.75">
      <c r="A41" s="51">
        <v>39</v>
      </c>
      <c r="B41" s="47" t="s">
        <v>84</v>
      </c>
      <c r="C41" s="6">
        <v>578179</v>
      </c>
      <c r="D41" s="26" t="s">
        <v>4</v>
      </c>
      <c r="E41" s="10"/>
      <c r="F41" s="36"/>
      <c r="G41" s="3"/>
      <c r="H41" s="9">
        <f>IF(F41+G41&gt;4,4,F41+G41)</f>
        <v>0</v>
      </c>
      <c r="I41" s="3"/>
      <c r="J41" s="3">
        <v>1.5</v>
      </c>
      <c r="K41" s="3"/>
      <c r="L41" s="3"/>
      <c r="M41" s="3">
        <v>0.5</v>
      </c>
      <c r="N41" s="3"/>
      <c r="O41" s="3"/>
      <c r="P41" s="3"/>
      <c r="Q41" s="3"/>
      <c r="R41" s="1">
        <f>SUM(H41:Q41)</f>
        <v>2</v>
      </c>
      <c r="S41" s="3">
        <v>10</v>
      </c>
      <c r="T41" s="7">
        <v>2.5</v>
      </c>
      <c r="U41" s="7"/>
      <c r="V41" s="17">
        <f>IF(T41+U41&gt;2.5,2.5,T41+U41)</f>
        <v>2.5</v>
      </c>
      <c r="W41" s="3"/>
      <c r="X41" s="4">
        <f>S41+V41+W41</f>
        <v>12.5</v>
      </c>
      <c r="Y41" s="5">
        <f>R41+X41</f>
        <v>14.5</v>
      </c>
    </row>
    <row r="42" spans="1:25" ht="18.75">
      <c r="A42" s="51">
        <v>40</v>
      </c>
      <c r="B42" s="47" t="s">
        <v>53</v>
      </c>
      <c r="C42" s="6">
        <v>559228</v>
      </c>
      <c r="D42" s="26" t="s">
        <v>4</v>
      </c>
      <c r="E42" s="10"/>
      <c r="F42" s="35"/>
      <c r="G42" s="2"/>
      <c r="H42" s="9">
        <f>IF(F42+G42&gt;4,4,F42+G42)</f>
        <v>0</v>
      </c>
      <c r="I42" s="2"/>
      <c r="J42" s="2">
        <v>1.5</v>
      </c>
      <c r="K42" s="2"/>
      <c r="L42" s="2"/>
      <c r="M42" s="2">
        <v>0.5</v>
      </c>
      <c r="N42" s="2"/>
      <c r="O42" s="2"/>
      <c r="P42" s="2"/>
      <c r="Q42" s="2"/>
      <c r="R42" s="1">
        <f>SUM(H42:Q42)</f>
        <v>2</v>
      </c>
      <c r="S42" s="2">
        <v>10</v>
      </c>
      <c r="T42" s="8">
        <v>2.5</v>
      </c>
      <c r="U42" s="8"/>
      <c r="V42" s="17">
        <f>IF(T42+U42&gt;2.5,2.5,T42+U42)</f>
        <v>2.5</v>
      </c>
      <c r="W42" s="2"/>
      <c r="X42" s="4">
        <f>S42+V42+W42</f>
        <v>12.5</v>
      </c>
      <c r="Y42" s="5">
        <f>R42+X42</f>
        <v>14.5</v>
      </c>
    </row>
    <row r="43" spans="1:25" ht="18.75">
      <c r="A43" s="51">
        <v>41</v>
      </c>
      <c r="B43" s="47" t="s">
        <v>21</v>
      </c>
      <c r="C43" s="6">
        <v>579368</v>
      </c>
      <c r="D43" s="26" t="s">
        <v>4</v>
      </c>
      <c r="E43" s="10"/>
      <c r="F43" s="36"/>
      <c r="G43" s="3"/>
      <c r="H43" s="9">
        <v>0</v>
      </c>
      <c r="I43" s="3"/>
      <c r="J43" s="3">
        <v>1.5</v>
      </c>
      <c r="K43" s="3"/>
      <c r="L43" s="3"/>
      <c r="M43" s="3">
        <v>0.5</v>
      </c>
      <c r="N43" s="3"/>
      <c r="O43" s="3"/>
      <c r="P43" s="3"/>
      <c r="Q43" s="3"/>
      <c r="R43" s="1">
        <f>SUM(H43:Q43)</f>
        <v>2</v>
      </c>
      <c r="S43" s="3">
        <v>10</v>
      </c>
      <c r="T43" s="7"/>
      <c r="U43" s="7">
        <v>2</v>
      </c>
      <c r="V43" s="17">
        <f>IF(T43+U43&gt;2.5,2.5,T43+U43)</f>
        <v>2</v>
      </c>
      <c r="W43" s="3"/>
      <c r="X43" s="4">
        <f>S43+V43+W43</f>
        <v>12</v>
      </c>
      <c r="Y43" s="5">
        <f>R43+X43</f>
        <v>14</v>
      </c>
    </row>
    <row r="44" spans="1:25" ht="18.75">
      <c r="A44" s="51">
        <v>42</v>
      </c>
      <c r="B44" s="47" t="s">
        <v>51</v>
      </c>
      <c r="C44" s="6">
        <v>557943</v>
      </c>
      <c r="D44" s="26" t="s">
        <v>4</v>
      </c>
      <c r="E44" s="10"/>
      <c r="F44" s="35"/>
      <c r="G44" s="2"/>
      <c r="H44" s="9">
        <f>IF(F44+G44&gt;4,4,F44+G44)</f>
        <v>0</v>
      </c>
      <c r="I44" s="2"/>
      <c r="J44" s="2"/>
      <c r="K44" s="2"/>
      <c r="L44" s="2"/>
      <c r="M44" s="2">
        <v>0.5</v>
      </c>
      <c r="N44" s="2"/>
      <c r="O44" s="2"/>
      <c r="P44" s="2">
        <v>1</v>
      </c>
      <c r="Q44" s="2"/>
      <c r="R44" s="1">
        <f>SUM(H44:Q44)</f>
        <v>1.5</v>
      </c>
      <c r="S44" s="2">
        <v>10</v>
      </c>
      <c r="T44" s="8">
        <v>2.5</v>
      </c>
      <c r="U44" s="8"/>
      <c r="V44" s="17">
        <f>IF(T44+U44&gt;2.5,2.5,T44+U44)</f>
        <v>2.5</v>
      </c>
      <c r="W44" s="2"/>
      <c r="X44" s="4">
        <f>S44+V44+W44</f>
        <v>12.5</v>
      </c>
      <c r="Y44" s="5">
        <f>R44+X44</f>
        <v>14</v>
      </c>
    </row>
    <row r="45" spans="1:25" ht="18.75">
      <c r="A45" s="51">
        <v>43</v>
      </c>
      <c r="B45" s="47" t="s">
        <v>7</v>
      </c>
      <c r="C45" s="6" t="s">
        <v>66</v>
      </c>
      <c r="D45" s="26" t="s">
        <v>4</v>
      </c>
      <c r="E45" s="10"/>
      <c r="F45" s="36"/>
      <c r="G45" s="3"/>
      <c r="H45" s="9">
        <f>IF(F45+G45&gt;4,4,F45+G45)</f>
        <v>0</v>
      </c>
      <c r="I45" s="3"/>
      <c r="J45" s="3"/>
      <c r="K45" s="3"/>
      <c r="L45" s="3"/>
      <c r="M45" s="3">
        <v>0.5</v>
      </c>
      <c r="N45" s="3"/>
      <c r="O45" s="3"/>
      <c r="P45" s="3">
        <v>1</v>
      </c>
      <c r="Q45" s="3"/>
      <c r="R45" s="1">
        <f>SUM(H45:Q45)</f>
        <v>1.5</v>
      </c>
      <c r="S45" s="3">
        <v>10</v>
      </c>
      <c r="T45" s="7">
        <v>2.5</v>
      </c>
      <c r="U45" s="7"/>
      <c r="V45" s="17">
        <f>IF(T45+U45&gt;2.5,2.5,T45+U45)</f>
        <v>2.5</v>
      </c>
      <c r="W45" s="3"/>
      <c r="X45" s="4">
        <f>S45+V45+W45</f>
        <v>12.5</v>
      </c>
      <c r="Y45" s="5">
        <f>R45+X45</f>
        <v>14</v>
      </c>
    </row>
    <row r="46" spans="1:25" ht="18.75">
      <c r="A46" s="51">
        <v>44</v>
      </c>
      <c r="B46" s="47" t="s">
        <v>44</v>
      </c>
      <c r="C46" s="6">
        <v>554823</v>
      </c>
      <c r="D46" s="26" t="s">
        <v>4</v>
      </c>
      <c r="E46" s="10"/>
      <c r="F46" s="35"/>
      <c r="G46" s="2"/>
      <c r="H46" s="9">
        <f>IF(F46+G46&gt;4,4,F46+G46)</f>
        <v>0</v>
      </c>
      <c r="I46" s="2"/>
      <c r="J46" s="2"/>
      <c r="K46" s="2"/>
      <c r="L46" s="2"/>
      <c r="M46" s="2">
        <v>0.5</v>
      </c>
      <c r="N46" s="2"/>
      <c r="O46" s="2"/>
      <c r="P46" s="2">
        <v>1</v>
      </c>
      <c r="Q46" s="2"/>
      <c r="R46" s="1">
        <f>SUM(H46:Q46)</f>
        <v>1.5</v>
      </c>
      <c r="S46" s="2">
        <v>10</v>
      </c>
      <c r="T46" s="8">
        <v>2.5</v>
      </c>
      <c r="U46" s="8"/>
      <c r="V46" s="17">
        <f>IF(T46+U46&gt;2.5,2.5,T46+U46)</f>
        <v>2.5</v>
      </c>
      <c r="W46" s="2"/>
      <c r="X46" s="4">
        <f>S46+V46+W46</f>
        <v>12.5</v>
      </c>
      <c r="Y46" s="5">
        <f>R46+X46</f>
        <v>14</v>
      </c>
    </row>
    <row r="47" spans="1:25" ht="18.75">
      <c r="A47" s="51">
        <v>45</v>
      </c>
      <c r="B47" s="47" t="s">
        <v>9</v>
      </c>
      <c r="C47" s="6" t="s">
        <v>79</v>
      </c>
      <c r="D47" s="26" t="s">
        <v>4</v>
      </c>
      <c r="E47" s="10"/>
      <c r="F47" s="36"/>
      <c r="G47" s="3"/>
      <c r="H47" s="9">
        <f>IF(F47+G47&gt;4,4,F47+G47)</f>
        <v>0</v>
      </c>
      <c r="I47" s="3"/>
      <c r="J47" s="3"/>
      <c r="K47" s="3"/>
      <c r="L47" s="3"/>
      <c r="M47" s="3">
        <v>0.5</v>
      </c>
      <c r="N47" s="3">
        <v>0.8</v>
      </c>
      <c r="O47" s="3"/>
      <c r="P47" s="3"/>
      <c r="Q47" s="3"/>
      <c r="R47" s="1">
        <f>SUM(H47:Q47)</f>
        <v>1.3</v>
      </c>
      <c r="S47" s="3">
        <v>10</v>
      </c>
      <c r="T47" s="7">
        <v>0.89</v>
      </c>
      <c r="U47" s="7">
        <v>2</v>
      </c>
      <c r="V47" s="17">
        <f>IF(T47+U47&gt;2.5,2.5,T47+U47)</f>
        <v>2.5</v>
      </c>
      <c r="W47" s="3"/>
      <c r="X47" s="4">
        <f>S47+V47+W47</f>
        <v>12.5</v>
      </c>
      <c r="Y47" s="5">
        <f>R47+X47</f>
        <v>13.8</v>
      </c>
    </row>
    <row r="48" spans="1:25" ht="18.75">
      <c r="A48" s="51">
        <v>46</v>
      </c>
      <c r="B48" s="47" t="s">
        <v>95</v>
      </c>
      <c r="C48" s="6" t="s">
        <v>111</v>
      </c>
      <c r="D48" s="26" t="s">
        <v>4</v>
      </c>
      <c r="E48" s="10"/>
      <c r="F48" s="36"/>
      <c r="G48" s="3"/>
      <c r="H48" s="9">
        <f>IF(F48+G48&gt;4,4,F48+G48)</f>
        <v>0</v>
      </c>
      <c r="I48" s="3"/>
      <c r="J48" s="3">
        <v>1.5</v>
      </c>
      <c r="K48" s="3"/>
      <c r="L48" s="3"/>
      <c r="M48" s="3">
        <v>0.5</v>
      </c>
      <c r="N48" s="3"/>
      <c r="O48" s="3"/>
      <c r="P48" s="3"/>
      <c r="Q48" s="3"/>
      <c r="R48" s="1">
        <f>SUM(H48:Q48)</f>
        <v>2</v>
      </c>
      <c r="S48" s="3">
        <v>10</v>
      </c>
      <c r="T48" s="7"/>
      <c r="U48" s="7">
        <v>1.8</v>
      </c>
      <c r="V48" s="17">
        <f>IF(T48+U48&gt;2.5,2.5,T48+U48)</f>
        <v>1.8</v>
      </c>
      <c r="W48" s="3"/>
      <c r="X48" s="4">
        <f>S48+V48+W48</f>
        <v>11.8</v>
      </c>
      <c r="Y48" s="5">
        <f>R48+X48</f>
        <v>13.8</v>
      </c>
    </row>
    <row r="49" spans="1:25" ht="18.75">
      <c r="A49" s="51">
        <v>47</v>
      </c>
      <c r="B49" s="47" t="s">
        <v>2</v>
      </c>
      <c r="C49" s="6">
        <v>565447</v>
      </c>
      <c r="D49" s="26" t="s">
        <v>4</v>
      </c>
      <c r="E49" s="10"/>
      <c r="F49" s="36"/>
      <c r="G49" s="3"/>
      <c r="H49" s="9">
        <f>IF(F49+G49&gt;4,4,F49+G49)</f>
        <v>0</v>
      </c>
      <c r="I49" s="3"/>
      <c r="J49" s="3"/>
      <c r="K49" s="3"/>
      <c r="L49" s="3"/>
      <c r="M49" s="3">
        <v>0.5</v>
      </c>
      <c r="N49" s="3">
        <v>0.8</v>
      </c>
      <c r="O49" s="3"/>
      <c r="P49" s="3"/>
      <c r="Q49" s="3"/>
      <c r="R49" s="1">
        <f>SUM(H49:Q49)</f>
        <v>1.3</v>
      </c>
      <c r="S49" s="3">
        <v>10</v>
      </c>
      <c r="T49" s="7">
        <v>2.5</v>
      </c>
      <c r="U49" s="7"/>
      <c r="V49" s="17">
        <f>IF(T49+U49&gt;2.5,2.5,T49+U49)</f>
        <v>2.5</v>
      </c>
      <c r="W49" s="3"/>
      <c r="X49" s="4">
        <f>S49+V49+W49</f>
        <v>12.5</v>
      </c>
      <c r="Y49" s="5">
        <f>R49+X49</f>
        <v>13.8</v>
      </c>
    </row>
    <row r="50" spans="1:25" ht="18.75">
      <c r="A50" s="51">
        <v>48</v>
      </c>
      <c r="B50" s="47" t="s">
        <v>49</v>
      </c>
      <c r="C50" s="6">
        <v>549829</v>
      </c>
      <c r="D50" s="26" t="s">
        <v>4</v>
      </c>
      <c r="E50" s="10"/>
      <c r="F50" s="35"/>
      <c r="G50" s="2"/>
      <c r="H50" s="9">
        <f>IF(F50+G50&gt;4,4,F50+G50)</f>
        <v>0</v>
      </c>
      <c r="I50" s="2"/>
      <c r="J50" s="2"/>
      <c r="K50" s="2"/>
      <c r="L50" s="2"/>
      <c r="M50" s="2">
        <v>0.5</v>
      </c>
      <c r="N50" s="2">
        <v>0.8</v>
      </c>
      <c r="O50" s="2"/>
      <c r="P50" s="2"/>
      <c r="Q50" s="2"/>
      <c r="R50" s="1">
        <f>SUM(H50:Q50)</f>
        <v>1.3</v>
      </c>
      <c r="S50" s="2">
        <v>10</v>
      </c>
      <c r="T50" s="8">
        <v>2.2599999999999998</v>
      </c>
      <c r="U50" s="8">
        <v>2</v>
      </c>
      <c r="V50" s="17">
        <f>IF(T50+U50&gt;2.5,2.5,T50+U50)</f>
        <v>2.5</v>
      </c>
      <c r="W50" s="2"/>
      <c r="X50" s="4">
        <f>S50+V50+W50</f>
        <v>12.5</v>
      </c>
      <c r="Y50" s="5">
        <f>R50+X50</f>
        <v>13.8</v>
      </c>
    </row>
    <row r="51" spans="1:25" ht="18.75">
      <c r="A51" s="51">
        <v>49</v>
      </c>
      <c r="B51" s="47" t="s">
        <v>54</v>
      </c>
      <c r="C51" s="6">
        <v>604204</v>
      </c>
      <c r="D51" s="26" t="s">
        <v>4</v>
      </c>
      <c r="E51" s="10"/>
      <c r="F51" s="35"/>
      <c r="G51" s="2">
        <v>2.5</v>
      </c>
      <c r="H51" s="9">
        <f>IF(F51+G51&gt;4,4,F51+G51)</f>
        <v>2.5</v>
      </c>
      <c r="I51" s="2"/>
      <c r="J51" s="2">
        <v>1.5</v>
      </c>
      <c r="K51" s="2"/>
      <c r="L51" s="2">
        <v>0.5</v>
      </c>
      <c r="M51" s="2">
        <v>0.5</v>
      </c>
      <c r="N51" s="2"/>
      <c r="O51" s="2"/>
      <c r="P51" s="2">
        <v>1</v>
      </c>
      <c r="Q51" s="2"/>
      <c r="R51" s="1">
        <f>SUM(H51:Q51)</f>
        <v>6</v>
      </c>
      <c r="S51" s="2">
        <v>5.25</v>
      </c>
      <c r="T51" s="8">
        <v>2.5</v>
      </c>
      <c r="U51" s="8"/>
      <c r="V51" s="17">
        <f>IF(T51+U51&gt;2.5,2.5,T51+U51)</f>
        <v>2.5</v>
      </c>
      <c r="W51" s="2"/>
      <c r="X51" s="4">
        <f>S51+V51+W51</f>
        <v>7.75</v>
      </c>
      <c r="Y51" s="5">
        <f>R51+X51</f>
        <v>13.75</v>
      </c>
    </row>
    <row r="52" spans="1:25" ht="18.75">
      <c r="A52" s="51">
        <v>50</v>
      </c>
      <c r="B52" s="47" t="s">
        <v>101</v>
      </c>
      <c r="C52" s="6" t="s">
        <v>113</v>
      </c>
      <c r="D52" s="26" t="s">
        <v>4</v>
      </c>
      <c r="E52" s="10"/>
      <c r="F52" s="35"/>
      <c r="G52" s="2"/>
      <c r="H52" s="9"/>
      <c r="I52" s="2">
        <v>2</v>
      </c>
      <c r="J52" s="2"/>
      <c r="K52" s="2"/>
      <c r="L52" s="2"/>
      <c r="M52" s="2">
        <v>0.5</v>
      </c>
      <c r="N52" s="2">
        <v>0.8</v>
      </c>
      <c r="O52" s="2"/>
      <c r="P52" s="2"/>
      <c r="Q52" s="2"/>
      <c r="R52" s="1">
        <v>3.3</v>
      </c>
      <c r="S52" s="2">
        <v>10</v>
      </c>
      <c r="T52" s="8"/>
      <c r="U52" s="8">
        <v>0.2</v>
      </c>
      <c r="V52" s="17">
        <f>IF(T52+U52&gt;2.5,2.5,T52+U52)</f>
        <v>0.2</v>
      </c>
      <c r="W52" s="2"/>
      <c r="X52" s="4">
        <f>S52+V52+W52</f>
        <v>10.199999999999999</v>
      </c>
      <c r="Y52" s="5">
        <f>R52+X52</f>
        <v>13.5</v>
      </c>
    </row>
    <row r="53" spans="1:25" ht="18.75">
      <c r="A53" s="51">
        <v>51</v>
      </c>
      <c r="B53" s="47" t="s">
        <v>36</v>
      </c>
      <c r="C53" s="6">
        <v>558919</v>
      </c>
      <c r="D53" s="26" t="s">
        <v>4</v>
      </c>
      <c r="E53" s="10"/>
      <c r="F53" s="35"/>
      <c r="G53" s="2"/>
      <c r="H53" s="9">
        <f>IF(F53+G53&gt;4,4,F53+G53)</f>
        <v>0</v>
      </c>
      <c r="I53" s="2"/>
      <c r="J53" s="2"/>
      <c r="K53" s="2"/>
      <c r="L53" s="2">
        <v>0.5</v>
      </c>
      <c r="M53" s="2">
        <v>0.5</v>
      </c>
      <c r="N53" s="2"/>
      <c r="O53" s="2"/>
      <c r="P53" s="2"/>
      <c r="Q53" s="2"/>
      <c r="R53" s="1">
        <f>SUM(H53:Q53)</f>
        <v>1</v>
      </c>
      <c r="S53" s="2">
        <v>10</v>
      </c>
      <c r="T53" s="8">
        <v>2.5</v>
      </c>
      <c r="U53" s="8"/>
      <c r="V53" s="17">
        <f>IF(T53+U53&gt;2.5,2.5,T53+U53)</f>
        <v>2.5</v>
      </c>
      <c r="W53" s="2"/>
      <c r="X53" s="4">
        <f>S53+V53+W53</f>
        <v>12.5</v>
      </c>
      <c r="Y53" s="5">
        <f>R53+X53</f>
        <v>13.5</v>
      </c>
    </row>
    <row r="54" spans="1:25" ht="18.75">
      <c r="A54" s="51">
        <v>52</v>
      </c>
      <c r="B54" s="47" t="s">
        <v>41</v>
      </c>
      <c r="C54" s="6">
        <v>561314</v>
      </c>
      <c r="D54" s="26" t="s">
        <v>4</v>
      </c>
      <c r="E54" s="10"/>
      <c r="F54" s="35"/>
      <c r="G54" s="2"/>
      <c r="H54" s="9">
        <f>IF(F54+G54&gt;4,4,F54+G54)</f>
        <v>0</v>
      </c>
      <c r="I54" s="2"/>
      <c r="J54" s="2"/>
      <c r="K54" s="2"/>
      <c r="L54" s="2"/>
      <c r="M54" s="2">
        <v>0.5</v>
      </c>
      <c r="N54" s="2">
        <v>0.8</v>
      </c>
      <c r="O54" s="2"/>
      <c r="P54" s="2"/>
      <c r="Q54" s="2"/>
      <c r="R54" s="1">
        <f>SUM(H54:Q54)</f>
        <v>1.3</v>
      </c>
      <c r="S54" s="2">
        <v>10</v>
      </c>
      <c r="T54" s="8"/>
      <c r="U54" s="8">
        <v>2</v>
      </c>
      <c r="V54" s="17">
        <f>IF(T54+U54&gt;2.5,2.5,T54+U54)</f>
        <v>2</v>
      </c>
      <c r="W54" s="2"/>
      <c r="X54" s="4">
        <f>S54+V54+W54</f>
        <v>12</v>
      </c>
      <c r="Y54" s="5">
        <f>R54+X54</f>
        <v>13.3</v>
      </c>
    </row>
    <row r="55" spans="1:25" ht="18.75">
      <c r="A55" s="51">
        <v>53</v>
      </c>
      <c r="B55" s="47" t="s">
        <v>13</v>
      </c>
      <c r="C55" s="6" t="s">
        <v>78</v>
      </c>
      <c r="D55" s="26" t="s">
        <v>4</v>
      </c>
      <c r="E55" s="10"/>
      <c r="F55" s="36"/>
      <c r="G55" s="3"/>
      <c r="H55" s="9">
        <f>IF(F55+G55&gt;4,4,F55+G55)</f>
        <v>0</v>
      </c>
      <c r="I55" s="3"/>
      <c r="J55" s="3"/>
      <c r="K55" s="3"/>
      <c r="L55" s="3"/>
      <c r="M55" s="3">
        <v>0.5</v>
      </c>
      <c r="N55" s="3"/>
      <c r="O55" s="3"/>
      <c r="P55" s="3"/>
      <c r="Q55" s="3"/>
      <c r="R55" s="1">
        <f>SUM(H55:Q55)</f>
        <v>0.5</v>
      </c>
      <c r="S55" s="3">
        <v>10</v>
      </c>
      <c r="T55" s="7">
        <v>0.76</v>
      </c>
      <c r="U55" s="7">
        <v>2</v>
      </c>
      <c r="V55" s="17">
        <f>IF(T55+U55&gt;2.5,2.5,T55+U55)</f>
        <v>2.5</v>
      </c>
      <c r="W55" s="3"/>
      <c r="X55" s="4">
        <f>S55+V55+W55</f>
        <v>12.5</v>
      </c>
      <c r="Y55" s="5">
        <f>R55+X55</f>
        <v>13</v>
      </c>
    </row>
    <row r="56" spans="1:25" ht="18.75">
      <c r="A56" s="51">
        <v>54</v>
      </c>
      <c r="B56" s="47" t="s">
        <v>93</v>
      </c>
      <c r="C56" s="6" t="s">
        <v>112</v>
      </c>
      <c r="D56" s="26" t="s">
        <v>4</v>
      </c>
      <c r="E56" s="10"/>
      <c r="F56" s="36"/>
      <c r="G56" s="3"/>
      <c r="H56" s="9">
        <f>IF(F56+G56&gt;4,4,F56+G56)</f>
        <v>0</v>
      </c>
      <c r="I56" s="3"/>
      <c r="J56" s="3"/>
      <c r="K56" s="3"/>
      <c r="L56" s="3"/>
      <c r="M56" s="3">
        <v>0.5</v>
      </c>
      <c r="N56" s="3"/>
      <c r="O56" s="3"/>
      <c r="P56" s="3"/>
      <c r="Q56" s="3"/>
      <c r="R56" s="1">
        <f>SUM(H56:Q56)</f>
        <v>0.5</v>
      </c>
      <c r="S56" s="3">
        <v>10</v>
      </c>
      <c r="T56" s="7">
        <v>1.39</v>
      </c>
      <c r="U56" s="7">
        <v>2</v>
      </c>
      <c r="V56" s="17">
        <f>IF(T56+U56&gt;2.5,2.5,T56+U56)</f>
        <v>2.5</v>
      </c>
      <c r="W56" s="3"/>
      <c r="X56" s="4">
        <f>S56+V56+W56</f>
        <v>12.5</v>
      </c>
      <c r="Y56" s="5">
        <f>R56+X56</f>
        <v>13</v>
      </c>
    </row>
    <row r="57" spans="1:25" ht="18.75">
      <c r="A57" s="51">
        <v>55</v>
      </c>
      <c r="B57" s="47" t="s">
        <v>63</v>
      </c>
      <c r="C57" s="6" t="s">
        <v>72</v>
      </c>
      <c r="D57" s="26" t="s">
        <v>4</v>
      </c>
      <c r="E57" s="10"/>
      <c r="F57" s="35"/>
      <c r="G57" s="2"/>
      <c r="H57" s="9">
        <f>IF(F57+G57&gt;4,4,F57+G57)</f>
        <v>0</v>
      </c>
      <c r="I57" s="2"/>
      <c r="J57" s="2"/>
      <c r="K57" s="2"/>
      <c r="L57" s="2"/>
      <c r="M57" s="2">
        <v>0.5</v>
      </c>
      <c r="N57" s="2"/>
      <c r="O57" s="2"/>
      <c r="P57" s="2"/>
      <c r="Q57" s="2"/>
      <c r="R57" s="1">
        <f>SUM(H57:Q57)</f>
        <v>0.5</v>
      </c>
      <c r="S57" s="2">
        <v>10</v>
      </c>
      <c r="T57" s="8">
        <v>2.5</v>
      </c>
      <c r="U57" s="8"/>
      <c r="V57" s="17">
        <f>IF(T57+U57&gt;2.5,2.5,T57+U57)</f>
        <v>2.5</v>
      </c>
      <c r="W57" s="2"/>
      <c r="X57" s="4">
        <f>S57+V57+W57</f>
        <v>12.5</v>
      </c>
      <c r="Y57" s="5">
        <f>R57+X57</f>
        <v>13</v>
      </c>
    </row>
    <row r="58" spans="1:25" ht="18.75">
      <c r="A58" s="51">
        <v>56</v>
      </c>
      <c r="B58" s="47" t="s">
        <v>64</v>
      </c>
      <c r="C58" s="6" t="s">
        <v>73</v>
      </c>
      <c r="D58" s="26" t="s">
        <v>4</v>
      </c>
      <c r="E58" s="10"/>
      <c r="F58" s="35"/>
      <c r="G58" s="2"/>
      <c r="H58" s="9">
        <f>IF(F58+G58&gt;4,4,F58+G58)</f>
        <v>0</v>
      </c>
      <c r="I58" s="2"/>
      <c r="J58" s="2"/>
      <c r="K58" s="2"/>
      <c r="L58" s="2"/>
      <c r="M58" s="2">
        <v>0.5</v>
      </c>
      <c r="N58" s="2"/>
      <c r="O58" s="2"/>
      <c r="P58" s="2"/>
      <c r="Q58" s="2"/>
      <c r="R58" s="1">
        <f>SUM(H58:Q58)</f>
        <v>0.5</v>
      </c>
      <c r="S58" s="2">
        <v>10</v>
      </c>
      <c r="T58" s="8">
        <v>2.5</v>
      </c>
      <c r="U58" s="8"/>
      <c r="V58" s="17">
        <f>IF(T58+U58&gt;2.5,2.5,T58+U58)</f>
        <v>2.5</v>
      </c>
      <c r="W58" s="2"/>
      <c r="X58" s="4">
        <f>S58+V58+W58</f>
        <v>12.5</v>
      </c>
      <c r="Y58" s="5">
        <f>R58+X58</f>
        <v>13</v>
      </c>
    </row>
    <row r="59" spans="1:25" ht="18.75">
      <c r="A59" s="51">
        <v>57</v>
      </c>
      <c r="B59" s="47" t="s">
        <v>65</v>
      </c>
      <c r="C59" s="6" t="s">
        <v>74</v>
      </c>
      <c r="D59" s="26" t="s">
        <v>4</v>
      </c>
      <c r="E59" s="10"/>
      <c r="F59" s="35"/>
      <c r="G59" s="2"/>
      <c r="H59" s="9">
        <f>IF(F59+G59&gt;4,4,F59+G59)</f>
        <v>0</v>
      </c>
      <c r="I59" s="2"/>
      <c r="J59" s="2"/>
      <c r="K59" s="2"/>
      <c r="L59" s="2"/>
      <c r="M59" s="2">
        <v>0.5</v>
      </c>
      <c r="N59" s="2"/>
      <c r="O59" s="2"/>
      <c r="P59" s="2"/>
      <c r="Q59" s="2"/>
      <c r="R59" s="1">
        <f>SUM(H59:Q59)</f>
        <v>0.5</v>
      </c>
      <c r="S59" s="2">
        <v>10</v>
      </c>
      <c r="T59" s="8">
        <v>2.5</v>
      </c>
      <c r="U59" s="8"/>
      <c r="V59" s="17">
        <f>IF(T59+U59&gt;2.5,2.5,T59+U59)</f>
        <v>2.5</v>
      </c>
      <c r="W59" s="2"/>
      <c r="X59" s="4">
        <f>S59+V59+W59</f>
        <v>12.5</v>
      </c>
      <c r="Y59" s="5">
        <f>R59+X59</f>
        <v>13</v>
      </c>
    </row>
    <row r="60" spans="1:25" ht="18.75">
      <c r="A60" s="51">
        <v>58</v>
      </c>
      <c r="B60" s="47" t="s">
        <v>11</v>
      </c>
      <c r="C60" s="6">
        <v>551777</v>
      </c>
      <c r="D60" s="26" t="s">
        <v>4</v>
      </c>
      <c r="E60" s="10"/>
      <c r="F60" s="36"/>
      <c r="G60" s="3"/>
      <c r="H60" s="9">
        <f>IF(F60+G60&gt;4,4,F60+G60)</f>
        <v>0</v>
      </c>
      <c r="I60" s="3"/>
      <c r="J60" s="3"/>
      <c r="K60" s="3"/>
      <c r="L60" s="3"/>
      <c r="M60" s="3">
        <v>0.5</v>
      </c>
      <c r="N60" s="3"/>
      <c r="O60" s="3"/>
      <c r="P60" s="3"/>
      <c r="Q60" s="3"/>
      <c r="R60" s="1">
        <f>SUM(H60:Q60)</f>
        <v>0.5</v>
      </c>
      <c r="S60" s="3">
        <v>10</v>
      </c>
      <c r="T60" s="7">
        <v>2.5</v>
      </c>
      <c r="U60" s="7"/>
      <c r="V60" s="17">
        <f>IF(T60+U60&gt;2.5,2.5,T60+U60)</f>
        <v>2.5</v>
      </c>
      <c r="W60" s="3"/>
      <c r="X60" s="4">
        <f>S60+V60+W60</f>
        <v>12.5</v>
      </c>
      <c r="Y60" s="5">
        <f>R60+X60</f>
        <v>13</v>
      </c>
    </row>
    <row r="61" spans="1:25" ht="18.75">
      <c r="A61" s="51">
        <v>59</v>
      </c>
      <c r="B61" s="47" t="s">
        <v>30</v>
      </c>
      <c r="C61" s="6">
        <v>554690</v>
      </c>
      <c r="D61" s="26" t="s">
        <v>4</v>
      </c>
      <c r="E61" s="10"/>
      <c r="F61" s="36"/>
      <c r="G61" s="3"/>
      <c r="H61" s="9">
        <f>IF(F61+G61&gt;4,4,F61+G61)</f>
        <v>0</v>
      </c>
      <c r="I61" s="3"/>
      <c r="J61" s="3"/>
      <c r="K61" s="3"/>
      <c r="L61" s="3"/>
      <c r="M61" s="3">
        <v>0.5</v>
      </c>
      <c r="N61" s="3"/>
      <c r="O61" s="3"/>
      <c r="P61" s="3"/>
      <c r="Q61" s="3"/>
      <c r="R61" s="1">
        <f>SUM(H61:Q61)</f>
        <v>0.5</v>
      </c>
      <c r="S61" s="3">
        <v>10</v>
      </c>
      <c r="T61" s="7">
        <v>2.5</v>
      </c>
      <c r="U61" s="7"/>
      <c r="V61" s="17">
        <f>IF(T61+U61&gt;2.5,2.5,T61+U61)</f>
        <v>2.5</v>
      </c>
      <c r="W61" s="3"/>
      <c r="X61" s="4">
        <f>S61+V61+W61</f>
        <v>12.5</v>
      </c>
      <c r="Y61" s="5">
        <f>R61+X61</f>
        <v>13</v>
      </c>
    </row>
    <row r="62" spans="1:25" ht="18.75">
      <c r="A62" s="51">
        <v>60</v>
      </c>
      <c r="B62" s="47" t="s">
        <v>31</v>
      </c>
      <c r="C62" s="6">
        <v>551899</v>
      </c>
      <c r="D62" s="26" t="s">
        <v>4</v>
      </c>
      <c r="E62" s="10"/>
      <c r="F62" s="35"/>
      <c r="G62" s="2"/>
      <c r="H62" s="9">
        <f>IF(F62+G62&gt;4,4,F62+G62)</f>
        <v>0</v>
      </c>
      <c r="I62" s="2"/>
      <c r="J62" s="2"/>
      <c r="K62" s="2"/>
      <c r="L62" s="2"/>
      <c r="M62" s="2">
        <v>0.5</v>
      </c>
      <c r="N62" s="2"/>
      <c r="O62" s="2"/>
      <c r="P62" s="2"/>
      <c r="Q62" s="2"/>
      <c r="R62" s="1">
        <f>SUM(H62:Q62)</f>
        <v>0.5</v>
      </c>
      <c r="S62" s="2">
        <v>10</v>
      </c>
      <c r="T62" s="8">
        <v>2.5</v>
      </c>
      <c r="U62" s="8"/>
      <c r="V62" s="17">
        <f>IF(T62+U62&gt;2.5,2.5,T62+U62)</f>
        <v>2.5</v>
      </c>
      <c r="W62" s="2"/>
      <c r="X62" s="4">
        <f>S62+V62+W62</f>
        <v>12.5</v>
      </c>
      <c r="Y62" s="5">
        <f>R62+X62</f>
        <v>13</v>
      </c>
    </row>
    <row r="63" spans="1:25" ht="18.75">
      <c r="A63" s="51">
        <v>61</v>
      </c>
      <c r="B63" s="47" t="s">
        <v>45</v>
      </c>
      <c r="C63" s="6">
        <v>550721</v>
      </c>
      <c r="D63" s="26" t="s">
        <v>4</v>
      </c>
      <c r="E63" s="10"/>
      <c r="F63" s="35"/>
      <c r="G63" s="2"/>
      <c r="H63" s="9">
        <f>IF(F63+G63&gt;4,4,F63+G63)</f>
        <v>0</v>
      </c>
      <c r="I63" s="2"/>
      <c r="J63" s="2"/>
      <c r="K63" s="2"/>
      <c r="L63" s="2"/>
      <c r="M63" s="2">
        <v>0.5</v>
      </c>
      <c r="N63" s="2"/>
      <c r="O63" s="2"/>
      <c r="P63" s="2"/>
      <c r="Q63" s="2"/>
      <c r="R63" s="1">
        <f>SUM(H63:Q63)</f>
        <v>0.5</v>
      </c>
      <c r="S63" s="2">
        <v>10</v>
      </c>
      <c r="T63" s="8">
        <v>1.63</v>
      </c>
      <c r="U63" s="8">
        <v>0.9</v>
      </c>
      <c r="V63" s="17">
        <f>IF(T63+U63&gt;2.5,2.5,T63+U63)</f>
        <v>2.5</v>
      </c>
      <c r="W63" s="2"/>
      <c r="X63" s="4">
        <f>S63+V63+W63</f>
        <v>12.5</v>
      </c>
      <c r="Y63" s="5">
        <f>R63+X63</f>
        <v>13</v>
      </c>
    </row>
    <row r="64" spans="1:25" ht="18.75">
      <c r="A64" s="51">
        <v>62</v>
      </c>
      <c r="B64" s="47" t="s">
        <v>94</v>
      </c>
      <c r="C64" s="6" t="s">
        <v>106</v>
      </c>
      <c r="D64" s="26" t="s">
        <v>4</v>
      </c>
      <c r="E64" s="10"/>
      <c r="F64" s="36"/>
      <c r="G64" s="3"/>
      <c r="H64" s="9">
        <f>IF(F64+G64&gt;4,4,F64+G64)</f>
        <v>0</v>
      </c>
      <c r="I64" s="3"/>
      <c r="J64" s="3">
        <v>1.5</v>
      </c>
      <c r="K64" s="3"/>
      <c r="L64" s="3"/>
      <c r="M64" s="2">
        <v>0.5</v>
      </c>
      <c r="N64" s="3"/>
      <c r="O64" s="3"/>
      <c r="P64" s="3"/>
      <c r="Q64" s="3"/>
      <c r="R64" s="1">
        <f>SUM(H64:Q64)</f>
        <v>2</v>
      </c>
      <c r="S64" s="3">
        <v>10</v>
      </c>
      <c r="T64" s="7">
        <v>0.76</v>
      </c>
      <c r="U64" s="7">
        <v>0.1</v>
      </c>
      <c r="V64" s="17">
        <f>IF(T64+U64&gt;2.5,2.5,T64+U64)</f>
        <v>0.86</v>
      </c>
      <c r="W64" s="3"/>
      <c r="X64" s="4">
        <f>S64+V64+W64</f>
        <v>10.86</v>
      </c>
      <c r="Y64" s="5">
        <f>R64+X64</f>
        <v>12.86</v>
      </c>
    </row>
    <row r="65" spans="1:25" ht="18.75">
      <c r="A65" s="51">
        <v>63</v>
      </c>
      <c r="B65" s="47" t="s">
        <v>23</v>
      </c>
      <c r="C65" s="6">
        <v>581554</v>
      </c>
      <c r="D65" s="26" t="s">
        <v>4</v>
      </c>
      <c r="E65" s="10"/>
      <c r="F65" s="36"/>
      <c r="G65" s="3"/>
      <c r="H65" s="9">
        <f>IF(F65+G65&gt;4,4,F65+G65)</f>
        <v>0</v>
      </c>
      <c r="I65" s="3"/>
      <c r="J65" s="3"/>
      <c r="K65" s="3"/>
      <c r="L65" s="3"/>
      <c r="M65" s="3">
        <v>0.5</v>
      </c>
      <c r="N65" s="3"/>
      <c r="O65" s="3"/>
      <c r="P65" s="3"/>
      <c r="Q65" s="3"/>
      <c r="R65" s="1">
        <f>SUM(H65:Q65)</f>
        <v>0.5</v>
      </c>
      <c r="S65" s="3">
        <v>10</v>
      </c>
      <c r="T65" s="7">
        <v>2.2599999999999998</v>
      </c>
      <c r="U65" s="7">
        <v>0.1</v>
      </c>
      <c r="V65" s="17">
        <f>IF(T65+U65&gt;2.5,2.5,T65+U65)</f>
        <v>2.36</v>
      </c>
      <c r="W65" s="3"/>
      <c r="X65" s="4">
        <f>S65+V65+W65</f>
        <v>12.36</v>
      </c>
      <c r="Y65" s="5">
        <f>R65+X65</f>
        <v>12.86</v>
      </c>
    </row>
    <row r="66" spans="1:25" ht="18.75">
      <c r="A66" s="51">
        <v>64</v>
      </c>
      <c r="B66" s="47" t="s">
        <v>56</v>
      </c>
      <c r="C66" s="6">
        <v>557628</v>
      </c>
      <c r="D66" s="26" t="s">
        <v>4</v>
      </c>
      <c r="E66" s="10"/>
      <c r="F66" s="35"/>
      <c r="G66" s="2"/>
      <c r="H66" s="9">
        <f>IF(F66+G66&gt;4,4,F66+G66)</f>
        <v>0</v>
      </c>
      <c r="I66" s="2"/>
      <c r="J66" s="2"/>
      <c r="K66" s="2"/>
      <c r="L66" s="2"/>
      <c r="M66" s="2"/>
      <c r="N66" s="2"/>
      <c r="O66" s="2"/>
      <c r="P66" s="2"/>
      <c r="Q66" s="2"/>
      <c r="R66" s="1">
        <f>SUM(H66:Q66)</f>
        <v>0</v>
      </c>
      <c r="S66" s="2">
        <v>10</v>
      </c>
      <c r="T66" s="8">
        <v>2.5</v>
      </c>
      <c r="U66" s="8"/>
      <c r="V66" s="17">
        <f>IF(T66+U66&gt;2.5,2.5,T66+U66)</f>
        <v>2.5</v>
      </c>
      <c r="W66" s="2">
        <v>0.25</v>
      </c>
      <c r="X66" s="4">
        <f>S66+V66+W66</f>
        <v>12.75</v>
      </c>
      <c r="Y66" s="5">
        <f>R66+X66</f>
        <v>12.75</v>
      </c>
    </row>
    <row r="67" spans="1:25" ht="18.75">
      <c r="A67" s="51">
        <v>65</v>
      </c>
      <c r="B67" s="47" t="s">
        <v>92</v>
      </c>
      <c r="C67" s="6" t="s">
        <v>110</v>
      </c>
      <c r="D67" s="26" t="s">
        <v>4</v>
      </c>
      <c r="E67" s="10"/>
      <c r="F67" s="36"/>
      <c r="G67" s="3">
        <v>2.5</v>
      </c>
      <c r="H67" s="9">
        <f>IF(F67+G67&gt;4,4,F67+G67)</f>
        <v>2.5</v>
      </c>
      <c r="I67" s="3"/>
      <c r="J67" s="3"/>
      <c r="K67" s="3"/>
      <c r="L67" s="3"/>
      <c r="M67" s="3">
        <v>0.5</v>
      </c>
      <c r="N67" s="3"/>
      <c r="O67" s="3"/>
      <c r="P67" s="3"/>
      <c r="Q67" s="3"/>
      <c r="R67" s="1">
        <f>SUM(H67:Q67)</f>
        <v>3</v>
      </c>
      <c r="S67" s="3">
        <v>9.5</v>
      </c>
      <c r="T67" s="7"/>
      <c r="U67" s="7">
        <v>0.2</v>
      </c>
      <c r="V67" s="17">
        <f>IF(T67+U67&gt;2.5,2.5,T67+U67)</f>
        <v>0.2</v>
      </c>
      <c r="W67" s="3"/>
      <c r="X67" s="4">
        <f>S67+V67+W67</f>
        <v>9.6999999999999993</v>
      </c>
      <c r="Y67" s="5">
        <f>R67+X67</f>
        <v>12.7</v>
      </c>
    </row>
    <row r="68" spans="1:25" ht="18.75">
      <c r="A68" s="51">
        <v>66</v>
      </c>
      <c r="B68" s="47" t="s">
        <v>14</v>
      </c>
      <c r="C68" s="6" t="s">
        <v>114</v>
      </c>
      <c r="D68" s="26" t="s">
        <v>4</v>
      </c>
      <c r="E68" s="10"/>
      <c r="F68" s="36"/>
      <c r="G68" s="3"/>
      <c r="H68" s="9">
        <f>IF(F68+G68&gt;4,4,F68+G68)</f>
        <v>0</v>
      </c>
      <c r="I68" s="3"/>
      <c r="J68" s="3"/>
      <c r="K68" s="3"/>
      <c r="L68" s="3"/>
      <c r="M68" s="3">
        <v>0.5</v>
      </c>
      <c r="N68" s="3"/>
      <c r="O68" s="3"/>
      <c r="P68" s="3"/>
      <c r="Q68" s="3"/>
      <c r="R68" s="1">
        <f>SUM(H68:Q68)</f>
        <v>0.5</v>
      </c>
      <c r="S68" s="3">
        <v>10</v>
      </c>
      <c r="T68" s="7"/>
      <c r="U68" s="7">
        <v>2</v>
      </c>
      <c r="V68" s="17">
        <f>IF(T68+U68&gt;2.5,2.5,T68+U68)</f>
        <v>2</v>
      </c>
      <c r="W68" s="3"/>
      <c r="X68" s="4">
        <f>S68+V68+W68</f>
        <v>12</v>
      </c>
      <c r="Y68" s="5">
        <f>R68+X68</f>
        <v>12.5</v>
      </c>
    </row>
    <row r="69" spans="1:25" ht="18.75">
      <c r="A69" s="51">
        <v>67</v>
      </c>
      <c r="B69" s="47" t="s">
        <v>18</v>
      </c>
      <c r="C69" s="6">
        <v>554526</v>
      </c>
      <c r="D69" s="26" t="s">
        <v>4</v>
      </c>
      <c r="E69" s="10"/>
      <c r="F69" s="36"/>
      <c r="G69" s="3"/>
      <c r="H69" s="9">
        <f>IF(F69+G69&gt;4,4,F69+G69)</f>
        <v>0</v>
      </c>
      <c r="I69" s="3"/>
      <c r="J69" s="3"/>
      <c r="K69" s="3"/>
      <c r="L69" s="3"/>
      <c r="M69" s="3"/>
      <c r="N69" s="3"/>
      <c r="O69" s="3"/>
      <c r="P69" s="3"/>
      <c r="Q69" s="3"/>
      <c r="R69" s="1">
        <f>SUM(H69:Q69)</f>
        <v>0</v>
      </c>
      <c r="S69" s="3">
        <v>10</v>
      </c>
      <c r="T69" s="7">
        <v>2.5</v>
      </c>
      <c r="U69" s="7"/>
      <c r="V69" s="17">
        <f>IF(T69+U69&gt;2.5,2.5,T69+U69)</f>
        <v>2.5</v>
      </c>
      <c r="W69" s="3"/>
      <c r="X69" s="4">
        <f>S69+V69+W69</f>
        <v>12.5</v>
      </c>
      <c r="Y69" s="5">
        <f>R69+X69</f>
        <v>12.5</v>
      </c>
    </row>
    <row r="70" spans="1:25" ht="18.75">
      <c r="A70" s="51">
        <v>68</v>
      </c>
      <c r="B70" s="47" t="s">
        <v>58</v>
      </c>
      <c r="C70" s="6">
        <v>551774</v>
      </c>
      <c r="D70" s="26" t="s">
        <v>4</v>
      </c>
      <c r="E70" s="10"/>
      <c r="F70" s="35"/>
      <c r="G70" s="2"/>
      <c r="H70" s="9">
        <f>IF(F70+G70&gt;4,4,F70+G70)</f>
        <v>0</v>
      </c>
      <c r="I70" s="2"/>
      <c r="J70" s="2"/>
      <c r="K70" s="2"/>
      <c r="L70" s="2"/>
      <c r="M70" s="2"/>
      <c r="N70" s="2"/>
      <c r="O70" s="2"/>
      <c r="P70" s="2"/>
      <c r="Q70" s="2"/>
      <c r="R70" s="1">
        <f>SUM(H70:Q70)</f>
        <v>0</v>
      </c>
      <c r="S70" s="2">
        <v>10</v>
      </c>
      <c r="T70" s="8">
        <v>2.5</v>
      </c>
      <c r="U70" s="8"/>
      <c r="V70" s="17">
        <f>IF(T70+U70&gt;2.5,2.5,T70+U70)</f>
        <v>2.5</v>
      </c>
      <c r="W70" s="2"/>
      <c r="X70" s="4">
        <f>S70+V70+W70</f>
        <v>12.5</v>
      </c>
      <c r="Y70" s="5">
        <f>R70+X70</f>
        <v>12.5</v>
      </c>
    </row>
    <row r="71" spans="1:25" ht="18.75">
      <c r="A71" s="51">
        <v>69</v>
      </c>
      <c r="B71" s="47" t="s">
        <v>37</v>
      </c>
      <c r="C71" s="6">
        <v>565987</v>
      </c>
      <c r="D71" s="26" t="s">
        <v>4</v>
      </c>
      <c r="E71" s="10"/>
      <c r="F71" s="35"/>
      <c r="G71" s="2"/>
      <c r="H71" s="9">
        <f>IF(F71+G71&gt;4,4,F71+G71)</f>
        <v>0</v>
      </c>
      <c r="I71" s="2"/>
      <c r="J71" s="2"/>
      <c r="K71" s="2"/>
      <c r="L71" s="2"/>
      <c r="M71" s="2"/>
      <c r="N71" s="2"/>
      <c r="O71" s="2"/>
      <c r="P71" s="2"/>
      <c r="Q71" s="2"/>
      <c r="R71" s="1">
        <f>SUM(H71:Q71)</f>
        <v>0</v>
      </c>
      <c r="S71" s="2">
        <v>10</v>
      </c>
      <c r="T71" s="8">
        <v>0.5</v>
      </c>
      <c r="U71" s="8">
        <v>2</v>
      </c>
      <c r="V71" s="17">
        <f>IF(T71+U71&gt;2.5,2.5,T71+U71)</f>
        <v>2.5</v>
      </c>
      <c r="W71" s="2"/>
      <c r="X71" s="4">
        <f>S71+V71+W71</f>
        <v>12.5</v>
      </c>
      <c r="Y71" s="5">
        <f>R71+X71</f>
        <v>12.5</v>
      </c>
    </row>
    <row r="72" spans="1:25" ht="18.75">
      <c r="A72" s="51">
        <v>70</v>
      </c>
      <c r="B72" s="47" t="s">
        <v>40</v>
      </c>
      <c r="C72" s="6">
        <v>554177</v>
      </c>
      <c r="D72" s="26" t="s">
        <v>4</v>
      </c>
      <c r="E72" s="10"/>
      <c r="F72" s="35"/>
      <c r="G72" s="2"/>
      <c r="H72" s="9">
        <f>IF(F72+G72&gt;4,4,F72+G72)</f>
        <v>0</v>
      </c>
      <c r="I72" s="2"/>
      <c r="J72" s="2"/>
      <c r="K72" s="2"/>
      <c r="L72" s="2"/>
      <c r="M72" s="2">
        <v>0.5</v>
      </c>
      <c r="N72" s="2"/>
      <c r="O72" s="2"/>
      <c r="P72" s="2"/>
      <c r="Q72" s="2"/>
      <c r="R72" s="1">
        <f>SUM(H72:Q72)</f>
        <v>0.5</v>
      </c>
      <c r="S72" s="2">
        <v>10</v>
      </c>
      <c r="T72" s="8"/>
      <c r="U72" s="8">
        <v>2</v>
      </c>
      <c r="V72" s="17">
        <f>IF(T72+U72&gt;2.5,2.5,T72+U72)</f>
        <v>2</v>
      </c>
      <c r="W72" s="2"/>
      <c r="X72" s="4">
        <f>S72+V72+W72</f>
        <v>12</v>
      </c>
      <c r="Y72" s="5">
        <f>R72+X72</f>
        <v>12.5</v>
      </c>
    </row>
    <row r="73" spans="1:25" ht="18.75">
      <c r="A73" s="51">
        <v>71</v>
      </c>
      <c r="B73" s="47" t="s">
        <v>24</v>
      </c>
      <c r="C73" s="6" t="s">
        <v>76</v>
      </c>
      <c r="D73" s="26" t="s">
        <v>4</v>
      </c>
      <c r="E73" s="10"/>
      <c r="F73" s="36"/>
      <c r="G73" s="3"/>
      <c r="H73" s="9">
        <f>IF(F73+G73&gt;4,4,F73+G73)</f>
        <v>0</v>
      </c>
      <c r="I73" s="3"/>
      <c r="J73" s="3"/>
      <c r="K73" s="3"/>
      <c r="L73" s="3"/>
      <c r="M73" s="3">
        <v>0.5</v>
      </c>
      <c r="N73" s="3">
        <v>0.8</v>
      </c>
      <c r="O73" s="3"/>
      <c r="P73" s="3"/>
      <c r="Q73" s="3"/>
      <c r="R73" s="1">
        <f>SUM(H73:Q73)</f>
        <v>1.3</v>
      </c>
      <c r="S73" s="3">
        <v>10</v>
      </c>
      <c r="T73" s="7">
        <v>0.89</v>
      </c>
      <c r="U73" s="7">
        <v>0.3</v>
      </c>
      <c r="V73" s="17">
        <f>IF(T73+U73&gt;2.5,2.5,T73+U73)</f>
        <v>1.19</v>
      </c>
      <c r="W73" s="3"/>
      <c r="X73" s="4">
        <f>S73+V73+W73</f>
        <v>11.19</v>
      </c>
      <c r="Y73" s="5">
        <f>R73+X73</f>
        <v>12.49</v>
      </c>
    </row>
    <row r="74" spans="1:25" ht="18.75">
      <c r="A74" s="51">
        <v>72</v>
      </c>
      <c r="B74" s="47" t="s">
        <v>87</v>
      </c>
      <c r="C74" s="6" t="s">
        <v>88</v>
      </c>
      <c r="D74" s="26" t="s">
        <v>4</v>
      </c>
      <c r="E74" s="10"/>
      <c r="F74" s="36"/>
      <c r="G74" s="3">
        <v>2.5</v>
      </c>
      <c r="H74" s="9">
        <f>IF(F74+G74&gt;4,4,F74+G74)</f>
        <v>2.5</v>
      </c>
      <c r="I74" s="3"/>
      <c r="J74" s="3"/>
      <c r="K74" s="3"/>
      <c r="L74" s="3"/>
      <c r="M74" s="3">
        <v>0.5</v>
      </c>
      <c r="N74" s="3">
        <v>0.8</v>
      </c>
      <c r="O74" s="3"/>
      <c r="P74" s="3"/>
      <c r="Q74" s="3"/>
      <c r="R74" s="1">
        <f>SUM(H74:Q74)</f>
        <v>3.8</v>
      </c>
      <c r="S74" s="3">
        <v>7.75</v>
      </c>
      <c r="T74" s="7"/>
      <c r="U74" s="7">
        <v>0.9</v>
      </c>
      <c r="V74" s="17">
        <f>IF(T74+U74&gt;2.5,2.5,T74+U74)</f>
        <v>0.9</v>
      </c>
      <c r="W74" s="3"/>
      <c r="X74" s="4">
        <f>S74+V74+W74</f>
        <v>8.65</v>
      </c>
      <c r="Y74" s="5">
        <f>R74+X74</f>
        <v>12.45</v>
      </c>
    </row>
    <row r="75" spans="1:25" ht="18.75">
      <c r="A75" s="51">
        <v>73</v>
      </c>
      <c r="B75" s="47" t="s">
        <v>100</v>
      </c>
      <c r="C75" s="6" t="s">
        <v>104</v>
      </c>
      <c r="D75" s="26" t="s">
        <v>4</v>
      </c>
      <c r="E75" s="10"/>
      <c r="F75" s="35"/>
      <c r="G75" s="2"/>
      <c r="H75" s="9"/>
      <c r="I75" s="2"/>
      <c r="J75" s="2"/>
      <c r="K75" s="2"/>
      <c r="L75" s="2"/>
      <c r="M75" s="2">
        <v>0.5</v>
      </c>
      <c r="N75" s="2">
        <v>0.8</v>
      </c>
      <c r="O75" s="2"/>
      <c r="P75" s="2"/>
      <c r="Q75" s="2"/>
      <c r="R75" s="1">
        <v>1.3</v>
      </c>
      <c r="S75" s="2">
        <v>6.75</v>
      </c>
      <c r="T75" s="8">
        <v>2.5</v>
      </c>
      <c r="U75" s="8"/>
      <c r="V75" s="17">
        <f>IF(T75+U75&gt;2.5,2.5,T75+U75)</f>
        <v>2.5</v>
      </c>
      <c r="W75" s="2"/>
      <c r="X75" s="4">
        <v>10.55</v>
      </c>
      <c r="Y75" s="5">
        <v>11.85</v>
      </c>
    </row>
    <row r="76" spans="1:25" ht="18.75">
      <c r="A76" s="51">
        <v>74</v>
      </c>
      <c r="B76" s="47" t="s">
        <v>28</v>
      </c>
      <c r="C76" s="6">
        <v>588383</v>
      </c>
      <c r="D76" s="26" t="s">
        <v>4</v>
      </c>
      <c r="E76" s="10"/>
      <c r="F76" s="36"/>
      <c r="G76" s="3"/>
      <c r="H76" s="9">
        <f>IF(F76+G76&gt;4,4,F76+G76)</f>
        <v>0</v>
      </c>
      <c r="I76" s="3"/>
      <c r="J76" s="3">
        <v>1.5</v>
      </c>
      <c r="K76" s="3"/>
      <c r="L76" s="3"/>
      <c r="M76" s="3">
        <v>0.5</v>
      </c>
      <c r="N76" s="3"/>
      <c r="O76" s="3"/>
      <c r="P76" s="3"/>
      <c r="Q76" s="3"/>
      <c r="R76" s="1">
        <f>SUM(H76:Q76)</f>
        <v>2</v>
      </c>
      <c r="S76" s="3">
        <v>6.75</v>
      </c>
      <c r="T76" s="7">
        <v>2.5</v>
      </c>
      <c r="U76" s="7"/>
      <c r="V76" s="17">
        <f>IF(T76+U76&gt;2.5,2.5,T76+U76)</f>
        <v>2.5</v>
      </c>
      <c r="W76" s="3"/>
      <c r="X76" s="4">
        <f>S76+V76+W76</f>
        <v>9.25</v>
      </c>
      <c r="Y76" s="5">
        <f>R76+X76</f>
        <v>11.25</v>
      </c>
    </row>
    <row r="77" spans="1:25" ht="18.75">
      <c r="A77" s="51">
        <v>75</v>
      </c>
      <c r="B77" s="47" t="s">
        <v>16</v>
      </c>
      <c r="C77" s="6">
        <v>603364</v>
      </c>
      <c r="D77" s="26" t="s">
        <v>17</v>
      </c>
      <c r="E77" s="10"/>
      <c r="F77" s="36"/>
      <c r="G77" s="3">
        <v>2.5</v>
      </c>
      <c r="H77" s="9">
        <f>IF(F77+G77&gt;4,4,F77+G77)</f>
        <v>2.5</v>
      </c>
      <c r="I77" s="3"/>
      <c r="J77" s="3"/>
      <c r="K77" s="3"/>
      <c r="L77" s="3"/>
      <c r="M77" s="3">
        <v>0.5</v>
      </c>
      <c r="N77" s="3">
        <v>0.8</v>
      </c>
      <c r="O77" s="3"/>
      <c r="P77" s="3"/>
      <c r="Q77" s="3"/>
      <c r="R77" s="1">
        <f>SUM(H77:Q77)</f>
        <v>3.8</v>
      </c>
      <c r="S77" s="3">
        <v>5.75</v>
      </c>
      <c r="T77" s="7">
        <v>0.89</v>
      </c>
      <c r="U77" s="7"/>
      <c r="V77" s="17">
        <f>IF(T77+U77&gt;2.5,2.5,T77+U77)</f>
        <v>0.89</v>
      </c>
      <c r="W77" s="3"/>
      <c r="X77" s="4">
        <f>S77+V77+W77</f>
        <v>6.64</v>
      </c>
      <c r="Y77" s="5">
        <f>R77+X77</f>
        <v>10.44</v>
      </c>
    </row>
    <row r="78" spans="1:25" ht="18.75">
      <c r="A78" s="51">
        <v>76</v>
      </c>
      <c r="B78" s="47" t="s">
        <v>33</v>
      </c>
      <c r="C78" s="6">
        <v>610075</v>
      </c>
      <c r="D78" s="26" t="s">
        <v>4</v>
      </c>
      <c r="E78" s="10"/>
      <c r="F78" s="35"/>
      <c r="G78" s="2">
        <v>2.5</v>
      </c>
      <c r="H78" s="9">
        <f>IF(F78+G78&gt;4,4,F78+G78)</f>
        <v>2.5</v>
      </c>
      <c r="I78" s="2"/>
      <c r="J78" s="2"/>
      <c r="K78" s="2"/>
      <c r="L78" s="2"/>
      <c r="M78" s="2">
        <v>0.5</v>
      </c>
      <c r="N78" s="2">
        <v>0.8</v>
      </c>
      <c r="O78" s="2"/>
      <c r="P78" s="2"/>
      <c r="Q78" s="2"/>
      <c r="R78" s="1">
        <f>SUM(H78:Q78)</f>
        <v>3.8</v>
      </c>
      <c r="S78" s="2">
        <v>5</v>
      </c>
      <c r="T78" s="8"/>
      <c r="U78" s="8">
        <v>0.6</v>
      </c>
      <c r="V78" s="17">
        <f>IF(T78+U78&gt;2.5,2.5,T78+U78)</f>
        <v>0.6</v>
      </c>
      <c r="W78" s="2"/>
      <c r="X78" s="4">
        <f>S78+V78+W78</f>
        <v>5.6</v>
      </c>
      <c r="Y78" s="5">
        <f>R78+X78</f>
        <v>9.3999999999999986</v>
      </c>
    </row>
    <row r="79" spans="1:25" ht="18.75">
      <c r="A79" s="51">
        <v>77</v>
      </c>
      <c r="B79" s="47" t="s">
        <v>5</v>
      </c>
      <c r="C79" s="6">
        <v>605038</v>
      </c>
      <c r="D79" s="26" t="s">
        <v>4</v>
      </c>
      <c r="E79" s="10"/>
      <c r="F79" s="36"/>
      <c r="G79" s="3"/>
      <c r="H79" s="9">
        <v>5</v>
      </c>
      <c r="I79" s="3"/>
      <c r="J79" s="3"/>
      <c r="K79" s="3"/>
      <c r="L79" s="3"/>
      <c r="M79" s="3">
        <v>0.5</v>
      </c>
      <c r="N79" s="3"/>
      <c r="O79" s="3"/>
      <c r="P79" s="3">
        <v>1</v>
      </c>
      <c r="Q79" s="3"/>
      <c r="R79" s="1">
        <f>SUM(H79:Q79)</f>
        <v>6.5</v>
      </c>
      <c r="S79" s="3">
        <v>2.25</v>
      </c>
      <c r="T79" s="7"/>
      <c r="U79" s="7"/>
      <c r="V79" s="17">
        <f>IF(T79+U79&gt;2.5,2.5,T79+U79)</f>
        <v>0</v>
      </c>
      <c r="W79" s="3"/>
      <c r="X79" s="4">
        <f>S79+V79+W79</f>
        <v>2.25</v>
      </c>
      <c r="Y79" s="5">
        <f>R79+X79</f>
        <v>8.75</v>
      </c>
    </row>
    <row r="80" spans="1:25" ht="18.75">
      <c r="A80" s="51">
        <v>78</v>
      </c>
      <c r="B80" s="47" t="s">
        <v>96</v>
      </c>
      <c r="C80" s="6" t="s">
        <v>109</v>
      </c>
      <c r="D80" s="26" t="s">
        <v>4</v>
      </c>
      <c r="E80" s="10"/>
      <c r="F80" s="36"/>
      <c r="G80" s="3"/>
      <c r="H80" s="9">
        <v>0</v>
      </c>
      <c r="I80" s="3"/>
      <c r="J80" s="3"/>
      <c r="K80" s="3"/>
      <c r="L80" s="3"/>
      <c r="M80" s="3"/>
      <c r="N80" s="3">
        <v>0.8</v>
      </c>
      <c r="O80" s="3"/>
      <c r="P80" s="3"/>
      <c r="Q80" s="3"/>
      <c r="R80" s="1">
        <f>SUM(H80:Q80)</f>
        <v>0.8</v>
      </c>
      <c r="S80" s="3">
        <v>6.5</v>
      </c>
      <c r="T80" s="7">
        <v>0.89</v>
      </c>
      <c r="U80" s="7"/>
      <c r="V80" s="17">
        <f>IF(T80+U80&gt;2.5,2.5,T80+U80)</f>
        <v>0.89</v>
      </c>
      <c r="W80" s="3"/>
      <c r="X80" s="4">
        <f>S80+V80+W80</f>
        <v>7.39</v>
      </c>
      <c r="Y80" s="5">
        <f>R80+X80</f>
        <v>8.19</v>
      </c>
    </row>
    <row r="81" spans="1:25" ht="18.75">
      <c r="A81" s="51">
        <v>79</v>
      </c>
      <c r="B81" s="47" t="s">
        <v>97</v>
      </c>
      <c r="C81" s="6" t="s">
        <v>107</v>
      </c>
      <c r="D81" s="26" t="s">
        <v>4</v>
      </c>
      <c r="E81" s="16"/>
      <c r="F81" s="35"/>
      <c r="G81" s="2"/>
      <c r="H81" s="9"/>
      <c r="I81" s="2"/>
      <c r="J81" s="2"/>
      <c r="K81" s="2"/>
      <c r="L81" s="2"/>
      <c r="M81" s="2">
        <v>0.5</v>
      </c>
      <c r="N81" s="2">
        <v>0.8</v>
      </c>
      <c r="O81" s="2"/>
      <c r="P81" s="2"/>
      <c r="Q81" s="2"/>
      <c r="R81" s="1">
        <f>SUM(H81:Q81)</f>
        <v>1.3</v>
      </c>
      <c r="S81" s="2">
        <v>3</v>
      </c>
      <c r="T81" s="8"/>
      <c r="U81" s="8"/>
      <c r="V81" s="17">
        <f>IF(T81+U81&gt;2.5,2.5,T81+U81)</f>
        <v>0</v>
      </c>
      <c r="W81" s="2"/>
      <c r="X81" s="4">
        <f>S81+V81+W81</f>
        <v>3</v>
      </c>
      <c r="Y81" s="5">
        <f>R81+X81</f>
        <v>4.3</v>
      </c>
    </row>
    <row r="82" spans="1:25" ht="19.5" thickBot="1">
      <c r="A82" s="61">
        <v>80</v>
      </c>
      <c r="B82" s="49" t="s">
        <v>89</v>
      </c>
      <c r="C82" s="28">
        <v>602410</v>
      </c>
      <c r="D82" s="29" t="s">
        <v>4</v>
      </c>
      <c r="E82" s="11"/>
      <c r="F82" s="38"/>
      <c r="G82" s="39"/>
      <c r="H82" s="40">
        <f>IF(F82+G82&gt;4,4,F82+G82)</f>
        <v>0</v>
      </c>
      <c r="I82" s="39"/>
      <c r="J82" s="39"/>
      <c r="K82" s="39"/>
      <c r="L82" s="39"/>
      <c r="M82" s="39"/>
      <c r="N82" s="39"/>
      <c r="O82" s="39"/>
      <c r="P82" s="39"/>
      <c r="Q82" s="39"/>
      <c r="R82" s="41">
        <f>SUM(H82:Q82)</f>
        <v>0</v>
      </c>
      <c r="S82" s="39">
        <v>1.75</v>
      </c>
      <c r="T82" s="42"/>
      <c r="U82" s="42">
        <v>0.7</v>
      </c>
      <c r="V82" s="43">
        <f>IF(T82+U82&gt;2.5,2.5,T82+U82)</f>
        <v>0.7</v>
      </c>
      <c r="W82" s="39"/>
      <c r="X82" s="44">
        <f>S82+V82+W82</f>
        <v>2.4500000000000002</v>
      </c>
      <c r="Y82" s="45">
        <f>R82+X82</f>
        <v>2.4500000000000002</v>
      </c>
    </row>
    <row r="83" spans="1: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  <row r="84" spans="1:25" ht="15.75">
      <c r="A84" s="22"/>
      <c r="B84" s="22"/>
      <c r="C84" s="22"/>
      <c r="D84" s="22"/>
      <c r="E84" s="22"/>
      <c r="F84" s="22"/>
      <c r="G84" s="22"/>
      <c r="H84" s="22"/>
      <c r="I84" s="22"/>
      <c r="J84" s="63" t="s">
        <v>137</v>
      </c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</row>
    <row r="85" spans="1:25" ht="15.75">
      <c r="A85" s="22"/>
      <c r="B85" s="22"/>
      <c r="C85" s="22"/>
      <c r="D85" s="22"/>
      <c r="E85" s="22"/>
      <c r="F85" s="22"/>
      <c r="G85" s="22"/>
      <c r="H85" s="22"/>
      <c r="I85" s="22"/>
      <c r="J85" s="64" t="s">
        <v>140</v>
      </c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</row>
    <row r="86" spans="1:25" ht="15.75">
      <c r="A86" s="22"/>
      <c r="B86" s="22"/>
      <c r="C86" s="22"/>
      <c r="D86" s="22"/>
      <c r="E86" s="22"/>
      <c r="F86" s="22"/>
      <c r="G86" s="22"/>
      <c r="H86" s="22"/>
      <c r="I86" s="22"/>
      <c r="J86" s="64" t="s">
        <v>138</v>
      </c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</row>
    <row r="87" spans="1: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</sheetData>
  <sortState ref="B3:Y82">
    <sortCondition descending="1" ref="Y3"/>
  </sortState>
  <mergeCells count="4">
    <mergeCell ref="A1:Y1"/>
    <mergeCell ref="J84:Y84"/>
    <mergeCell ref="J85:Y85"/>
    <mergeCell ref="J86:Y86"/>
  </mergeCells>
  <printOptions horizontalCentered="1"/>
  <pageMargins left="0.23622047244094491" right="0.23622047244094491" top="0.35433070866141736" bottom="0.35433070866141736" header="0.11811023622047245" footer="0.11811023622047245"/>
  <pageSetup paperSize="9" scale="80" orientation="landscape" horizontalDpi="300" verticalDpi="300" r:id="rId1"/>
  <headerFooter>
    <oddHeader>&amp;LΔ/ΝΣΗ  Π.Ε.  ΗΛΕΙΑΣ&amp;C&amp;A&amp;R2017</oddHeader>
    <oddFooter>Σελίδα 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ΑΞΙΟΛ. ΠΙΝ. ΥΠΟΨΗΦ. ΔΝΤΩΝ</vt:lpstr>
      <vt:lpstr>'ΑΞΙΟΛ. ΠΙΝ. ΥΠΟΨΗΦ. ΔΝΤΩΝ'!Print_Titles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Dimitra</dc:creator>
  <cp:lastModifiedBy>pysde</cp:lastModifiedBy>
  <cp:lastPrinted>2017-06-13T20:25:24Z</cp:lastPrinted>
  <dcterms:created xsi:type="dcterms:W3CDTF">2011-06-21T15:02:34Z</dcterms:created>
  <dcterms:modified xsi:type="dcterms:W3CDTF">2017-06-16T16:10:25Z</dcterms:modified>
</cp:coreProperties>
</file>